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61" windowWidth="15195" windowHeight="5280" activeTab="3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<sst xmlns="http://schemas.openxmlformats.org/spreadsheetml/2006/main" count="1529" uniqueCount="47">
  <si>
    <t>I см. (7:00-15:45)</t>
  </si>
  <si>
    <t>II см.(14:30-23:00)</t>
  </si>
  <si>
    <t>(9:00-18:00) - День</t>
  </si>
  <si>
    <t>Дежурный / 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</si>
  <si>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</si>
  <si>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</si>
  <si>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</si>
  <si>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</si>
  <si>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</si>
  <si>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</si>
  <si>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</si>
  <si>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Дата месяца</t>
  </si>
  <si>
    <t>-</t>
  </si>
  <si>
    <t>Вых. день</t>
  </si>
  <si>
    <t>Давыдов Сергей</t>
  </si>
  <si>
    <t>Отпуск/Отгул</t>
  </si>
  <si>
    <t>Буянов Михаил</t>
  </si>
  <si>
    <t>Зобов Алексей</t>
  </si>
  <si>
    <t>Краснов Игорь</t>
  </si>
  <si>
    <t>Николаев Дмитрий</t>
  </si>
  <si>
    <t>Фаевцев Павел</t>
  </si>
  <si>
    <t>График дежурств ОБТ УАБС ДИТ НКО ЗАО НРД</t>
  </si>
  <si>
    <t xml:space="preserve">на </t>
  </si>
  <si>
    <t>года.</t>
  </si>
  <si>
    <t>I см. Кисл</t>
  </si>
  <si>
    <t>Лыга Татьяна</t>
  </si>
  <si>
    <t>II см. Кисл</t>
  </si>
  <si>
    <t>Конопкин Михаил</t>
  </si>
  <si>
    <t>ФЕВРАЛЬ</t>
  </si>
  <si>
    <t>Кисловский</t>
  </si>
  <si>
    <t>Спартаковская</t>
  </si>
  <si>
    <t>I см.</t>
  </si>
  <si>
    <t>День</t>
  </si>
  <si>
    <t>II см.</t>
  </si>
  <si>
    <t>Итого раб.дней</t>
  </si>
  <si>
    <t>Сумма р.дней</t>
  </si>
  <si>
    <t>Итого смен</t>
  </si>
  <si>
    <t>Назарова Татьяна</t>
  </si>
  <si>
    <t>Итого смен в месяце</t>
  </si>
  <si>
    <t>Общая сумма смен</t>
  </si>
  <si>
    <t>II см. Спарт</t>
  </si>
  <si>
    <t>I см. Спарт</t>
  </si>
  <si>
    <t>День Спарт</t>
  </si>
  <si>
    <t>J</t>
  </si>
  <si>
    <t>Начальник ОБТ УАБС ДИТ: ______________ / А.Г. Зобов /</t>
  </si>
  <si>
    <t>МАРТ</t>
  </si>
  <si>
    <t>АПРЕЛЬ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</si>
</sst>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</numFmts>
  <fonts count="44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49" fontId="9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1C%20Archive%20Client\davidov\LocalCache\W\&#1043;&#1088;&#1072;&#1092;&#1080;&#1082;%20&#1076;&#1077;&#1078;&#1091;&#1088;&#1089;&#1090;&#1074;%20&#1054;&#1041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kt"/>
      <sheetName val="Nov"/>
      <sheetName val="Dec"/>
      <sheetName val="Jan09"/>
      <sheetName val="Feb09"/>
      <sheetName val="Mar09"/>
      <sheetName val="Apr09"/>
      <sheetName val="May09"/>
      <sheetName val="Jun09"/>
      <sheetName val="Jul09"/>
      <sheetName val="Aug09"/>
      <sheetName val="Sep09"/>
      <sheetName val="Oct09"/>
      <sheetName val="Nov09"/>
      <sheetName val="Dec09"/>
      <sheetName val="Jan10"/>
      <sheetName val="Feb10"/>
      <sheetName val="Mar10"/>
      <sheetName val="Apr10_old"/>
      <sheetName val="Apr10"/>
      <sheetName val="May10"/>
      <sheetName val="Jun10"/>
      <sheetName val="Jul10"/>
      <sheetName val="Aug10"/>
      <sheetName val="Sent10"/>
      <sheetName val="Oct10"/>
      <sheetName val="Nov10"/>
      <sheetName val="Dec10"/>
      <sheetName val="Jan11"/>
      <sheetName val="Feb11"/>
      <sheetName val="Mar11"/>
      <sheetName val="Apr11"/>
      <sheetName val="May11"/>
      <sheetName val="Jun11"/>
      <sheetName val="Jul11"/>
      <sheetName val="Aug11"/>
      <sheetName val="Sen11"/>
      <sheetName val="Oct11"/>
      <sheetName val="Nov11"/>
      <sheetName val="Dec11"/>
      <sheetName val="Jan12"/>
      <sheetName val="Feb12"/>
      <sheetName val="Mar12"/>
      <sheetName val="Apr12"/>
      <sheetName val="May12"/>
      <sheetName val="Jun12"/>
      <sheetName val="Jul12"/>
      <sheetName val="Aug12"/>
      <sheetName val="Sen12"/>
      <sheetName val="Oct12"/>
      <sheetName val="Nov12"/>
      <sheetName val="Dec12"/>
      <sheetName val="Jan13"/>
      <sheetName val="Feb13"/>
      <sheetName val="НГ"/>
    </sheetNames>
    <sheetDataSet>
      <sheetData sheetId="43">
        <row r="53">
          <cell r="B53" t="str">
            <v>I см.</v>
          </cell>
          <cell r="C53" t="str">
            <v>День</v>
          </cell>
          <cell r="D53" t="str">
            <v>II см.</v>
          </cell>
          <cell r="G53" t="str">
            <v>Вых. день</v>
          </cell>
          <cell r="H53" t="str">
            <v>Отпуск/Отгул</v>
          </cell>
        </row>
        <row r="54">
          <cell r="F54">
            <v>110</v>
          </cell>
        </row>
        <row r="55">
          <cell r="B55">
            <v>36</v>
          </cell>
          <cell r="C55">
            <v>40</v>
          </cell>
          <cell r="D55">
            <v>34</v>
          </cell>
          <cell r="G55">
            <v>5</v>
          </cell>
          <cell r="H55">
            <v>13</v>
          </cell>
        </row>
        <row r="56">
          <cell r="F56">
            <v>108</v>
          </cell>
        </row>
        <row r="57">
          <cell r="B57">
            <v>62</v>
          </cell>
          <cell r="C57">
            <v>33</v>
          </cell>
          <cell r="D57">
            <v>13</v>
          </cell>
          <cell r="G57">
            <v>4</v>
          </cell>
          <cell r="H57">
            <v>19</v>
          </cell>
        </row>
        <row r="58">
          <cell r="F58">
            <v>102</v>
          </cell>
        </row>
        <row r="59">
          <cell r="B59">
            <v>0</v>
          </cell>
          <cell r="C59">
            <v>102</v>
          </cell>
          <cell r="D59">
            <v>0</v>
          </cell>
          <cell r="G59">
            <v>8</v>
          </cell>
          <cell r="H59">
            <v>15</v>
          </cell>
        </row>
        <row r="60">
          <cell r="F60">
            <v>106</v>
          </cell>
        </row>
        <row r="61">
          <cell r="B61">
            <v>35</v>
          </cell>
          <cell r="C61">
            <v>39</v>
          </cell>
          <cell r="D61">
            <v>32</v>
          </cell>
          <cell r="G61">
            <v>14</v>
          </cell>
          <cell r="H61">
            <v>7</v>
          </cell>
        </row>
        <row r="62">
          <cell r="F62">
            <v>92</v>
          </cell>
        </row>
        <row r="63">
          <cell r="B63">
            <v>14</v>
          </cell>
          <cell r="C63">
            <v>55</v>
          </cell>
          <cell r="D63">
            <v>23</v>
          </cell>
          <cell r="G63">
            <v>5</v>
          </cell>
          <cell r="H63">
            <v>13</v>
          </cell>
        </row>
        <row r="64">
          <cell r="F64">
            <v>113</v>
          </cell>
        </row>
        <row r="65">
          <cell r="B65">
            <v>34</v>
          </cell>
          <cell r="C65">
            <v>49</v>
          </cell>
          <cell r="D65">
            <v>30</v>
          </cell>
          <cell r="G65">
            <v>6</v>
          </cell>
          <cell r="H65">
            <v>1</v>
          </cell>
        </row>
        <row r="66">
          <cell r="F66">
            <v>113</v>
          </cell>
        </row>
        <row r="67">
          <cell r="B67">
            <v>31</v>
          </cell>
          <cell r="C67">
            <v>6</v>
          </cell>
          <cell r="D67">
            <v>76</v>
          </cell>
          <cell r="G67">
            <v>6</v>
          </cell>
          <cell r="H67">
            <v>10</v>
          </cell>
        </row>
        <row r="69">
          <cell r="B69">
            <v>212</v>
          </cell>
          <cell r="C69">
            <v>324</v>
          </cell>
          <cell r="D69">
            <v>208</v>
          </cell>
          <cell r="G69">
            <v>48</v>
          </cell>
          <cell r="H69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" sqref="A1:I73"/>
    </sheetView>
  </sheetViews>
  <sheetFormatPr defaultColWidth="9.00390625" defaultRowHeight="12.75"/>
  <cols>
    <col min="1" max="1" width="24.75390625" style="0" customWidth="1"/>
    <col min="2" max="8" width="11.75390625" style="0" customWidth="1"/>
  </cols>
  <sheetData>
    <row r="1" spans="1:9" ht="15">
      <c r="A1" s="10" t="s">
        <v>3</v>
      </c>
      <c r="B1" s="11" t="s">
        <v>4</v>
      </c>
      <c r="C1" s="11" t="s">
        <v>5</v>
      </c>
      <c r="D1" s="12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6"/>
    </row>
    <row r="2" spans="1:9" ht="15">
      <c r="A2" s="13" t="s">
        <v>11</v>
      </c>
      <c r="B2" s="14">
        <v>41274</v>
      </c>
      <c r="C2" s="14">
        <f aca="true" t="shared" si="0" ref="C2:H2">B2+1</f>
        <v>41275</v>
      </c>
      <c r="D2" s="14">
        <f t="shared" si="0"/>
        <v>41276</v>
      </c>
      <c r="E2" s="14">
        <f t="shared" si="0"/>
        <v>41277</v>
      </c>
      <c r="F2" s="14">
        <f t="shared" si="0"/>
        <v>41278</v>
      </c>
      <c r="G2" s="14">
        <f t="shared" si="0"/>
        <v>41279</v>
      </c>
      <c r="H2" s="14">
        <f t="shared" si="0"/>
        <v>41280</v>
      </c>
      <c r="I2" s="16"/>
    </row>
    <row r="3" spans="1:9" ht="15">
      <c r="A3" s="10" t="s">
        <v>16</v>
      </c>
      <c r="B3" s="7" t="s">
        <v>12</v>
      </c>
      <c r="C3" s="7" t="s">
        <v>12</v>
      </c>
      <c r="D3" s="7" t="s">
        <v>12</v>
      </c>
      <c r="E3" s="7" t="s">
        <v>12</v>
      </c>
      <c r="F3" s="7" t="s">
        <v>12</v>
      </c>
      <c r="G3" s="15" t="s">
        <v>29</v>
      </c>
      <c r="H3" s="7" t="s">
        <v>12</v>
      </c>
      <c r="I3" s="16"/>
    </row>
    <row r="4" spans="1:9" ht="15">
      <c r="A4" s="10" t="s">
        <v>14</v>
      </c>
      <c r="B4" s="7" t="s">
        <v>12</v>
      </c>
      <c r="C4" s="7" t="s">
        <v>12</v>
      </c>
      <c r="D4" s="7" t="s">
        <v>12</v>
      </c>
      <c r="E4" s="7" t="s">
        <v>12</v>
      </c>
      <c r="F4" s="15" t="s">
        <v>40</v>
      </c>
      <c r="G4" s="7" t="s">
        <v>12</v>
      </c>
      <c r="H4" s="7" t="s">
        <v>12</v>
      </c>
      <c r="I4" s="16"/>
    </row>
    <row r="5" spans="1:9" ht="15">
      <c r="A5" s="10" t="s">
        <v>17</v>
      </c>
      <c r="B5" s="7" t="s">
        <v>12</v>
      </c>
      <c r="C5" s="7" t="s">
        <v>12</v>
      </c>
      <c r="D5" s="7" t="s">
        <v>12</v>
      </c>
      <c r="E5" s="7" t="s">
        <v>12</v>
      </c>
      <c r="F5" s="7" t="s">
        <v>12</v>
      </c>
      <c r="G5" s="7" t="s">
        <v>12</v>
      </c>
      <c r="H5" s="7" t="s">
        <v>12</v>
      </c>
      <c r="I5" s="16"/>
    </row>
    <row r="6" spans="1:9" ht="15">
      <c r="A6" s="10" t="s">
        <v>18</v>
      </c>
      <c r="B6" s="7" t="s">
        <v>12</v>
      </c>
      <c r="C6" s="7" t="s">
        <v>12</v>
      </c>
      <c r="D6" s="7" t="s">
        <v>12</v>
      </c>
      <c r="E6" s="15" t="s">
        <v>30</v>
      </c>
      <c r="F6" s="15" t="s">
        <v>41</v>
      </c>
      <c r="G6" s="7" t="s">
        <v>12</v>
      </c>
      <c r="H6" s="7" t="s">
        <v>12</v>
      </c>
      <c r="I6" s="16"/>
    </row>
    <row r="7" spans="1:9" ht="15">
      <c r="A7" s="10" t="s">
        <v>25</v>
      </c>
      <c r="B7" s="7" t="s">
        <v>12</v>
      </c>
      <c r="C7" s="7" t="s">
        <v>12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16"/>
    </row>
    <row r="8" spans="1:9" ht="15">
      <c r="A8" s="10" t="s">
        <v>19</v>
      </c>
      <c r="B8" s="7" t="s">
        <v>12</v>
      </c>
      <c r="C8" s="7" t="s">
        <v>12</v>
      </c>
      <c r="D8" s="7" t="s">
        <v>12</v>
      </c>
      <c r="E8" s="7" t="s">
        <v>12</v>
      </c>
      <c r="F8" s="7" t="s">
        <v>12</v>
      </c>
      <c r="G8" s="15" t="s">
        <v>30</v>
      </c>
      <c r="H8" s="7" t="s">
        <v>12</v>
      </c>
      <c r="I8" s="16"/>
    </row>
    <row r="9" spans="1:9" ht="15">
      <c r="A9" s="10" t="s">
        <v>20</v>
      </c>
      <c r="B9" s="7" t="s">
        <v>12</v>
      </c>
      <c r="C9" s="7" t="s">
        <v>12</v>
      </c>
      <c r="D9" s="7" t="s">
        <v>12</v>
      </c>
      <c r="E9" s="15" t="s">
        <v>29</v>
      </c>
      <c r="F9" s="15" t="s">
        <v>29</v>
      </c>
      <c r="G9" s="7" t="s">
        <v>12</v>
      </c>
      <c r="H9" s="7" t="s">
        <v>12</v>
      </c>
      <c r="I9" s="16"/>
    </row>
    <row r="10" spans="1:9" ht="15">
      <c r="A10" s="10" t="s">
        <v>27</v>
      </c>
      <c r="B10" s="7" t="s">
        <v>12</v>
      </c>
      <c r="C10" s="7" t="s">
        <v>12</v>
      </c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16"/>
    </row>
    <row r="11" spans="1:9" ht="15">
      <c r="A11" s="16"/>
      <c r="B11" s="17" t="str">
        <f>IF((COUNTIF(B3:B10,"I см. Спарт")*COUNTIF(B3:B10,"II см. Спарт")*COUNTIF(B3:B10,"I см. Кисл")*COUNTIF(B3:B10,"II см. Кисл"))=1," ","BAD!")</f>
        <v>BAD!</v>
      </c>
      <c r="C11" s="17" t="str">
        <f>IF((COUNTIF(C3:C10,"I см. Спарт")*COUNTIF(C3:C10,"II см. Спарт")*COUNTIF(C3:C10,"I см. Кисл")*COUNTIF(C3:C10,"II см. Кисл"))=1," ","BAD!")</f>
        <v>BAD!</v>
      </c>
      <c r="D11" s="17" t="str">
        <f>IF((COUNTIF(D3:D10,"I см. Спарт")*COUNTIF(D3:D10,"II см. Спарт")*COUNTIF(D3:D10,"I см. Кисл")*COUNTIF(D3:D10,"II см. Кисл"))=1," ","BAD!")</f>
        <v>BAD!</v>
      </c>
      <c r="E11" s="17" t="str">
        <f>IF((COUNTIF(E3:E10,"I см. Спарт")*COUNTIF(E3:E10,"II см. Спарт")*COUNTIF(E3:E10,"I см. Кисл")*COUNTIF(E3:E10,"II см. Кисл"))=1," ","BAD!")</f>
        <v>BAD!</v>
      </c>
      <c r="F11" s="17" t="str">
        <f>IF((COUNTIF(F3:F10,"I см. Спарт")*COUNTIF(F3:F10,"II см. Спарт")*COUNTIF(F3:F10,"I см. Кисл")*COUNTIF(F3:F10,"II см. Кисл"))=1," ","BAD!")</f>
        <v>BAD!</v>
      </c>
      <c r="G11" s="18"/>
      <c r="H11" s="18"/>
      <c r="I11" s="16"/>
    </row>
    <row r="12" spans="1:9" ht="15">
      <c r="A12" s="10" t="s">
        <v>3</v>
      </c>
      <c r="B12" s="11" t="s">
        <v>4</v>
      </c>
      <c r="C12" s="12" t="s">
        <v>5</v>
      </c>
      <c r="D12" s="12" t="s">
        <v>6</v>
      </c>
      <c r="E12" s="12" t="s">
        <v>7</v>
      </c>
      <c r="F12" s="12" t="s">
        <v>8</v>
      </c>
      <c r="G12" s="12" t="s">
        <v>9</v>
      </c>
      <c r="H12" s="12" t="s">
        <v>10</v>
      </c>
      <c r="I12" s="16"/>
    </row>
    <row r="13" spans="1:9" ht="15">
      <c r="A13" s="13" t="s">
        <v>11</v>
      </c>
      <c r="B13" s="14">
        <f>F2+3</f>
        <v>41281</v>
      </c>
      <c r="C13" s="14">
        <f aca="true" t="shared" si="1" ref="C13:H13">B13+1</f>
        <v>41282</v>
      </c>
      <c r="D13" s="14">
        <f t="shared" si="1"/>
        <v>41283</v>
      </c>
      <c r="E13" s="14">
        <f t="shared" si="1"/>
        <v>41284</v>
      </c>
      <c r="F13" s="14">
        <f t="shared" si="1"/>
        <v>41285</v>
      </c>
      <c r="G13" s="14">
        <f t="shared" si="1"/>
        <v>41286</v>
      </c>
      <c r="H13" s="14">
        <f t="shared" si="1"/>
        <v>41287</v>
      </c>
      <c r="I13" s="16"/>
    </row>
    <row r="14" spans="1:9" ht="15">
      <c r="A14" s="10" t="s">
        <v>16</v>
      </c>
      <c r="B14" s="7" t="s">
        <v>12</v>
      </c>
      <c r="C14" s="7" t="s">
        <v>12</v>
      </c>
      <c r="D14" s="6" t="s">
        <v>26</v>
      </c>
      <c r="E14" s="6" t="s">
        <v>26</v>
      </c>
      <c r="F14" s="6" t="s">
        <v>26</v>
      </c>
      <c r="G14" s="7" t="s">
        <v>12</v>
      </c>
      <c r="H14" s="7" t="s">
        <v>12</v>
      </c>
      <c r="I14" s="16"/>
    </row>
    <row r="15" spans="1:9" ht="15">
      <c r="A15" s="10" t="s">
        <v>14</v>
      </c>
      <c r="B15" s="7" t="s">
        <v>12</v>
      </c>
      <c r="C15" s="15" t="s">
        <v>40</v>
      </c>
      <c r="D15" s="6" t="s">
        <v>40</v>
      </c>
      <c r="E15" s="6" t="s">
        <v>40</v>
      </c>
      <c r="F15" s="6" t="s">
        <v>40</v>
      </c>
      <c r="G15" s="7" t="s">
        <v>12</v>
      </c>
      <c r="H15" s="7" t="s">
        <v>12</v>
      </c>
      <c r="I15" s="16"/>
    </row>
    <row r="16" spans="1:9" ht="15">
      <c r="A16" s="10" t="s">
        <v>17</v>
      </c>
      <c r="B16" s="7" t="s">
        <v>12</v>
      </c>
      <c r="C16" s="15" t="s">
        <v>30</v>
      </c>
      <c r="D16" s="7" t="s">
        <v>42</v>
      </c>
      <c r="E16" s="7" t="s">
        <v>42</v>
      </c>
      <c r="F16" s="7" t="s">
        <v>42</v>
      </c>
      <c r="G16" s="7" t="s">
        <v>12</v>
      </c>
      <c r="H16" s="7" t="s">
        <v>12</v>
      </c>
      <c r="I16" s="16"/>
    </row>
    <row r="17" spans="1:9" ht="15">
      <c r="A17" s="10" t="s">
        <v>18</v>
      </c>
      <c r="B17" s="7" t="s">
        <v>12</v>
      </c>
      <c r="C17" s="7" t="s">
        <v>12</v>
      </c>
      <c r="D17" s="7" t="s">
        <v>42</v>
      </c>
      <c r="E17" s="7" t="s">
        <v>42</v>
      </c>
      <c r="F17" s="7" t="s">
        <v>42</v>
      </c>
      <c r="G17" s="7" t="s">
        <v>12</v>
      </c>
      <c r="H17" s="7" t="s">
        <v>12</v>
      </c>
      <c r="I17" s="16"/>
    </row>
    <row r="18" spans="1:9" ht="15">
      <c r="A18" s="10" t="s">
        <v>25</v>
      </c>
      <c r="B18" s="7" t="s">
        <v>12</v>
      </c>
      <c r="C18" s="7" t="s">
        <v>12</v>
      </c>
      <c r="D18" s="7" t="s">
        <v>12</v>
      </c>
      <c r="E18" s="7" t="s">
        <v>12</v>
      </c>
      <c r="F18" s="7" t="s">
        <v>12</v>
      </c>
      <c r="G18" s="7" t="s">
        <v>12</v>
      </c>
      <c r="H18" s="7" t="s">
        <v>12</v>
      </c>
      <c r="I18" s="16"/>
    </row>
    <row r="19" spans="1:9" ht="15">
      <c r="A19" s="10" t="s">
        <v>19</v>
      </c>
      <c r="B19" s="7" t="s">
        <v>12</v>
      </c>
      <c r="C19" s="7" t="s">
        <v>12</v>
      </c>
      <c r="D19" s="7" t="s">
        <v>42</v>
      </c>
      <c r="E19" s="7" t="s">
        <v>42</v>
      </c>
      <c r="F19" s="7" t="s">
        <v>42</v>
      </c>
      <c r="G19" s="7" t="s">
        <v>12</v>
      </c>
      <c r="H19" s="7" t="s">
        <v>12</v>
      </c>
      <c r="I19" s="16"/>
    </row>
    <row r="20" spans="1:9" ht="15">
      <c r="A20" s="10" t="s">
        <v>20</v>
      </c>
      <c r="B20" s="7" t="s">
        <v>12</v>
      </c>
      <c r="C20" s="15" t="s">
        <v>29</v>
      </c>
      <c r="D20" s="5" t="s">
        <v>24</v>
      </c>
      <c r="E20" s="5" t="s">
        <v>24</v>
      </c>
      <c r="F20" s="5" t="s">
        <v>24</v>
      </c>
      <c r="G20" s="7" t="s">
        <v>12</v>
      </c>
      <c r="H20" s="7" t="s">
        <v>12</v>
      </c>
      <c r="I20" s="16"/>
    </row>
    <row r="21" spans="1:9" ht="15">
      <c r="A21" s="10" t="s">
        <v>27</v>
      </c>
      <c r="B21" s="7" t="s">
        <v>12</v>
      </c>
      <c r="C21" s="15" t="s">
        <v>41</v>
      </c>
      <c r="D21" s="5" t="s">
        <v>41</v>
      </c>
      <c r="E21" s="5" t="s">
        <v>41</v>
      </c>
      <c r="F21" s="5" t="s">
        <v>41</v>
      </c>
      <c r="G21" s="7" t="s">
        <v>12</v>
      </c>
      <c r="H21" s="7" t="s">
        <v>12</v>
      </c>
      <c r="I21" s="16"/>
    </row>
    <row r="22" spans="1:9" ht="15">
      <c r="A22" s="16"/>
      <c r="B22" s="17" t="str">
        <f>IF((COUNTIF(B14:B21,"I см. Спарт")*COUNTIF(B14:B21,"II см. Спарт")*COUNTIF(B14:B21,"I см. Кисл")*COUNTIF(B14:B21,"II см. Кисл"))=1," ","BAD!")</f>
        <v>BAD!</v>
      </c>
      <c r="C22" s="17" t="str">
        <f>IF((COUNTIF(C14:C21,"I см. Спарт")*COUNTIF(C14:C21,"II см. Спарт")*COUNTIF(C14:C21,"I см. Кисл")*COUNTIF(C14:C21,"II см. Кисл"))=1," ","BAD!")</f>
        <v>BAD!</v>
      </c>
      <c r="D22" s="17" t="str">
        <f>IF((COUNTIF(D14:D21,"I см. Спарт")*COUNTIF(D14:D21,"II см. Спарт")*COUNTIF(D14:D21,"I см. Кисл")*COUNTIF(D14:D21,"II см. Кисл"))=1," ","BAD!")</f>
        <v> </v>
      </c>
      <c r="E22" s="17" t="str">
        <f>IF((COUNTIF(E14:E21,"I см. Спарт")*COUNTIF(E14:E21,"II см. Спарт")*COUNTIF(E14:E21,"I см. Кисл")*COUNTIF(E14:E21,"II см. Кисл"))=1," ","BAD!")</f>
        <v> </v>
      </c>
      <c r="F22" s="17" t="str">
        <f>IF((COUNTIF(F14:F21,"I см. Спарт")*COUNTIF(F14:F21,"II см. Спарт")*COUNTIF(F14:F21,"I см. Кисл")*COUNTIF(F14:F21,"II см. Кисл"))=1," ","BAD!")</f>
        <v> </v>
      </c>
      <c r="G22" s="18"/>
      <c r="H22" s="18"/>
      <c r="I22" s="16"/>
    </row>
    <row r="23" spans="1:9" ht="15">
      <c r="A23" s="10" t="s">
        <v>3</v>
      </c>
      <c r="B23" s="12" t="s">
        <v>4</v>
      </c>
      <c r="C23" s="12" t="s">
        <v>5</v>
      </c>
      <c r="D23" s="12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6"/>
    </row>
    <row r="24" spans="1:9" ht="15">
      <c r="A24" s="13" t="s">
        <v>11</v>
      </c>
      <c r="B24" s="14">
        <f>F13+3</f>
        <v>41288</v>
      </c>
      <c r="C24" s="14">
        <f aca="true" t="shared" si="2" ref="C24:H24">B24+1</f>
        <v>41289</v>
      </c>
      <c r="D24" s="14">
        <f t="shared" si="2"/>
        <v>41290</v>
      </c>
      <c r="E24" s="14">
        <f t="shared" si="2"/>
        <v>41291</v>
      </c>
      <c r="F24" s="14">
        <f t="shared" si="2"/>
        <v>41292</v>
      </c>
      <c r="G24" s="14">
        <f t="shared" si="2"/>
        <v>41293</v>
      </c>
      <c r="H24" s="14">
        <f t="shared" si="2"/>
        <v>41294</v>
      </c>
      <c r="I24" s="16"/>
    </row>
    <row r="25" spans="1:9" ht="15">
      <c r="A25" s="10" t="s">
        <v>16</v>
      </c>
      <c r="B25" s="5" t="s">
        <v>24</v>
      </c>
      <c r="C25" s="5" t="s">
        <v>24</v>
      </c>
      <c r="D25" s="5" t="s">
        <v>24</v>
      </c>
      <c r="E25" s="5" t="s">
        <v>24</v>
      </c>
      <c r="F25" s="5" t="s">
        <v>24</v>
      </c>
      <c r="G25" s="7" t="s">
        <v>12</v>
      </c>
      <c r="H25" s="7" t="s">
        <v>12</v>
      </c>
      <c r="I25" s="16"/>
    </row>
    <row r="26" spans="1:9" ht="15">
      <c r="A26" s="10" t="s">
        <v>14</v>
      </c>
      <c r="B26" s="7" t="s">
        <v>42</v>
      </c>
      <c r="C26" s="7" t="s">
        <v>42</v>
      </c>
      <c r="D26" s="7" t="s">
        <v>42</v>
      </c>
      <c r="E26" s="7" t="s">
        <v>42</v>
      </c>
      <c r="F26" s="7" t="s">
        <v>42</v>
      </c>
      <c r="G26" s="7" t="s">
        <v>12</v>
      </c>
      <c r="H26" s="7" t="s">
        <v>12</v>
      </c>
      <c r="I26" s="16"/>
    </row>
    <row r="27" spans="1:9" ht="15">
      <c r="A27" s="10" t="s">
        <v>17</v>
      </c>
      <c r="B27" s="7" t="s">
        <v>42</v>
      </c>
      <c r="C27" s="7" t="s">
        <v>42</v>
      </c>
      <c r="D27" s="7" t="s">
        <v>42</v>
      </c>
      <c r="E27" s="7" t="s">
        <v>42</v>
      </c>
      <c r="F27" s="7" t="s">
        <v>42</v>
      </c>
      <c r="G27" s="7" t="s">
        <v>12</v>
      </c>
      <c r="H27" s="7" t="s">
        <v>12</v>
      </c>
      <c r="I27" s="16"/>
    </row>
    <row r="28" spans="1:9" ht="15">
      <c r="A28" s="10" t="s">
        <v>18</v>
      </c>
      <c r="B28" s="7" t="s">
        <v>42</v>
      </c>
      <c r="C28" s="7" t="s">
        <v>42</v>
      </c>
      <c r="D28" s="7" t="s">
        <v>42</v>
      </c>
      <c r="E28" s="7" t="s">
        <v>42</v>
      </c>
      <c r="F28" s="7" t="s">
        <v>42</v>
      </c>
      <c r="G28" s="7" t="s">
        <v>12</v>
      </c>
      <c r="H28" s="7" t="s">
        <v>12</v>
      </c>
      <c r="I28" s="16"/>
    </row>
    <row r="29" spans="1:9" ht="15">
      <c r="A29" s="10" t="s">
        <v>25</v>
      </c>
      <c r="B29" s="7" t="s">
        <v>12</v>
      </c>
      <c r="C29" s="7" t="s">
        <v>12</v>
      </c>
      <c r="D29" s="7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16"/>
    </row>
    <row r="30" spans="1:9" ht="15">
      <c r="A30" s="10" t="s">
        <v>19</v>
      </c>
      <c r="B30" s="5" t="s">
        <v>41</v>
      </c>
      <c r="C30" s="5" t="s">
        <v>41</v>
      </c>
      <c r="D30" s="5" t="s">
        <v>41</v>
      </c>
      <c r="E30" s="5" t="s">
        <v>41</v>
      </c>
      <c r="F30" s="5" t="s">
        <v>41</v>
      </c>
      <c r="G30" s="7" t="s">
        <v>12</v>
      </c>
      <c r="H30" s="7" t="s">
        <v>12</v>
      </c>
      <c r="I30" s="16"/>
    </row>
    <row r="31" spans="1:9" ht="15">
      <c r="A31" s="10" t="s">
        <v>20</v>
      </c>
      <c r="B31" s="6" t="s">
        <v>26</v>
      </c>
      <c r="C31" s="6" t="s">
        <v>26</v>
      </c>
      <c r="D31" s="6" t="s">
        <v>26</v>
      </c>
      <c r="E31" s="6" t="s">
        <v>26</v>
      </c>
      <c r="F31" s="6" t="s">
        <v>26</v>
      </c>
      <c r="G31" s="7" t="s">
        <v>12</v>
      </c>
      <c r="H31" s="7" t="s">
        <v>12</v>
      </c>
      <c r="I31" s="16"/>
    </row>
    <row r="32" spans="1:9" ht="15">
      <c r="A32" s="10" t="s">
        <v>27</v>
      </c>
      <c r="B32" s="6" t="s">
        <v>40</v>
      </c>
      <c r="C32" s="6" t="s">
        <v>40</v>
      </c>
      <c r="D32" s="6" t="s">
        <v>40</v>
      </c>
      <c r="E32" s="6" t="s">
        <v>40</v>
      </c>
      <c r="F32" s="6" t="s">
        <v>40</v>
      </c>
      <c r="G32" s="7" t="s">
        <v>12</v>
      </c>
      <c r="H32" s="7" t="s">
        <v>12</v>
      </c>
      <c r="I32" s="16"/>
    </row>
    <row r="33" spans="1:9" ht="15">
      <c r="A33" s="16"/>
      <c r="B33" s="17" t="str">
        <f>IF((COUNTIF(B25:B32,"I см. Спарт")*COUNTIF(B25:B32,"II см. Спарт")*COUNTIF(B25:B32,"I см. Кисл")*COUNTIF(B25:B32,"II см. Кисл"))=1," ","BAD!")</f>
        <v> </v>
      </c>
      <c r="C33" s="17" t="str">
        <f>IF((COUNTIF(C25:C32,"I см. Спарт")*COUNTIF(C25:C32,"II см. Спарт")*COUNTIF(C25:C32,"I см. Кисл")*COUNTIF(C25:C32,"II см. Кисл"))=1," ","BAD!")</f>
        <v> </v>
      </c>
      <c r="D33" s="17" t="str">
        <f>IF((COUNTIF(D25:D32,"I см. Спарт")*COUNTIF(D25:D32,"II см. Спарт")*COUNTIF(D25:D32,"I см. Кисл")*COUNTIF(D25:D32,"II см. Кисл"))=1," ","BAD!")</f>
        <v> </v>
      </c>
      <c r="E33" s="17" t="str">
        <f>IF((COUNTIF(E25:E32,"I см. Спарт")*COUNTIF(E25:E32,"II см. Спарт")*COUNTIF(E25:E32,"I см. Кисл")*COUNTIF(E25:E32,"II см. Кисл"))=1," ","BAD!")</f>
        <v> </v>
      </c>
      <c r="F33" s="17" t="str">
        <f>IF((COUNTIF(F25:F32,"I см. Спарт")*COUNTIF(F25:F32,"II см. Спарт")*COUNTIF(F25:F32,"I см. Кисл")*COUNTIF(F25:F32,"II см. Кисл"))=1," ","BAD!")</f>
        <v> </v>
      </c>
      <c r="G33" s="18"/>
      <c r="H33" s="18"/>
      <c r="I33" s="16"/>
    </row>
    <row r="34" spans="1:9" ht="15">
      <c r="A34" s="10" t="s">
        <v>3</v>
      </c>
      <c r="B34" s="12" t="s">
        <v>4</v>
      </c>
      <c r="C34" s="12" t="s">
        <v>5</v>
      </c>
      <c r="D34" s="12" t="s">
        <v>6</v>
      </c>
      <c r="E34" s="12" t="s">
        <v>7</v>
      </c>
      <c r="F34" s="12" t="s">
        <v>8</v>
      </c>
      <c r="G34" s="12" t="s">
        <v>9</v>
      </c>
      <c r="H34" s="12" t="s">
        <v>10</v>
      </c>
      <c r="I34" s="16"/>
    </row>
    <row r="35" spans="1:9" ht="15">
      <c r="A35" s="13" t="s">
        <v>11</v>
      </c>
      <c r="B35" s="14">
        <f>F24+3</f>
        <v>41295</v>
      </c>
      <c r="C35" s="14">
        <f aca="true" t="shared" si="3" ref="C35:H35">B35+1</f>
        <v>41296</v>
      </c>
      <c r="D35" s="14">
        <f t="shared" si="3"/>
        <v>41297</v>
      </c>
      <c r="E35" s="14">
        <f t="shared" si="3"/>
        <v>41298</v>
      </c>
      <c r="F35" s="14">
        <f t="shared" si="3"/>
        <v>41299</v>
      </c>
      <c r="G35" s="14">
        <f t="shared" si="3"/>
        <v>41300</v>
      </c>
      <c r="H35" s="14">
        <f t="shared" si="3"/>
        <v>41301</v>
      </c>
      <c r="I35" s="16"/>
    </row>
    <row r="36" spans="1:9" ht="15">
      <c r="A36" s="10" t="s">
        <v>16</v>
      </c>
      <c r="B36" s="6" t="s">
        <v>26</v>
      </c>
      <c r="C36" s="6" t="s">
        <v>26</v>
      </c>
      <c r="D36" s="6" t="s">
        <v>26</v>
      </c>
      <c r="E36" s="6" t="s">
        <v>26</v>
      </c>
      <c r="F36" s="6" t="s">
        <v>26</v>
      </c>
      <c r="G36" s="7" t="s">
        <v>12</v>
      </c>
      <c r="H36" s="7" t="s">
        <v>12</v>
      </c>
      <c r="I36" s="16"/>
    </row>
    <row r="37" spans="1:9" ht="15">
      <c r="A37" s="10" t="s">
        <v>14</v>
      </c>
      <c r="B37" s="5" t="s">
        <v>41</v>
      </c>
      <c r="C37" s="5" t="s">
        <v>41</v>
      </c>
      <c r="D37" s="5" t="s">
        <v>41</v>
      </c>
      <c r="E37" s="5" t="s">
        <v>41</v>
      </c>
      <c r="F37" s="5" t="s">
        <v>41</v>
      </c>
      <c r="G37" s="7" t="s">
        <v>12</v>
      </c>
      <c r="H37" s="7" t="s">
        <v>12</v>
      </c>
      <c r="I37" s="16"/>
    </row>
    <row r="38" spans="1:9" ht="15">
      <c r="A38" s="10" t="s">
        <v>17</v>
      </c>
      <c r="B38" s="7" t="s">
        <v>42</v>
      </c>
      <c r="C38" s="7" t="s">
        <v>42</v>
      </c>
      <c r="D38" s="7" t="s">
        <v>42</v>
      </c>
      <c r="E38" s="7" t="s">
        <v>42</v>
      </c>
      <c r="F38" s="7" t="s">
        <v>15</v>
      </c>
      <c r="G38" s="7" t="s">
        <v>12</v>
      </c>
      <c r="H38" s="7" t="s">
        <v>12</v>
      </c>
      <c r="I38" s="16"/>
    </row>
    <row r="39" spans="1:9" ht="15">
      <c r="A39" s="10" t="s">
        <v>18</v>
      </c>
      <c r="B39" s="7" t="s">
        <v>42</v>
      </c>
      <c r="C39" s="7" t="s">
        <v>42</v>
      </c>
      <c r="D39" s="7" t="s">
        <v>42</v>
      </c>
      <c r="E39" s="7" t="s">
        <v>42</v>
      </c>
      <c r="F39" s="7" t="s">
        <v>42</v>
      </c>
      <c r="G39" s="7" t="s">
        <v>12</v>
      </c>
      <c r="H39" s="7" t="s">
        <v>12</v>
      </c>
      <c r="I39" s="16"/>
    </row>
    <row r="40" spans="1:9" ht="15">
      <c r="A40" s="10" t="s">
        <v>25</v>
      </c>
      <c r="B40" s="7" t="s">
        <v>12</v>
      </c>
      <c r="C40" s="7" t="s">
        <v>12</v>
      </c>
      <c r="D40" s="7" t="s">
        <v>12</v>
      </c>
      <c r="E40" s="7" t="s">
        <v>12</v>
      </c>
      <c r="F40" s="7" t="s">
        <v>12</v>
      </c>
      <c r="G40" s="7" t="s">
        <v>12</v>
      </c>
      <c r="H40" s="7" t="s">
        <v>12</v>
      </c>
      <c r="I40" s="16"/>
    </row>
    <row r="41" spans="1:9" ht="15">
      <c r="A41" s="10" t="s">
        <v>19</v>
      </c>
      <c r="B41" s="6" t="s">
        <v>40</v>
      </c>
      <c r="C41" s="6" t="s">
        <v>40</v>
      </c>
      <c r="D41" s="6" t="s">
        <v>40</v>
      </c>
      <c r="E41" s="6" t="s">
        <v>40</v>
      </c>
      <c r="F41" s="6" t="s">
        <v>40</v>
      </c>
      <c r="G41" s="7" t="s">
        <v>12</v>
      </c>
      <c r="H41" s="7" t="s">
        <v>12</v>
      </c>
      <c r="I41" s="16"/>
    </row>
    <row r="42" spans="1:9" ht="15">
      <c r="A42" s="10" t="s">
        <v>20</v>
      </c>
      <c r="B42" s="5" t="s">
        <v>24</v>
      </c>
      <c r="C42" s="5" t="s">
        <v>24</v>
      </c>
      <c r="D42" s="5" t="s">
        <v>24</v>
      </c>
      <c r="E42" s="5" t="s">
        <v>24</v>
      </c>
      <c r="F42" s="5" t="s">
        <v>24</v>
      </c>
      <c r="G42" s="7" t="s">
        <v>12</v>
      </c>
      <c r="H42" s="7" t="s">
        <v>12</v>
      </c>
      <c r="I42" s="16"/>
    </row>
    <row r="43" spans="1:9" ht="15">
      <c r="A43" s="10" t="s">
        <v>27</v>
      </c>
      <c r="B43" s="7" t="s">
        <v>42</v>
      </c>
      <c r="C43" s="7" t="s">
        <v>42</v>
      </c>
      <c r="D43" s="7" t="s">
        <v>42</v>
      </c>
      <c r="E43" s="7" t="s">
        <v>42</v>
      </c>
      <c r="F43" s="7" t="s">
        <v>42</v>
      </c>
      <c r="G43" s="7" t="s">
        <v>12</v>
      </c>
      <c r="H43" s="7" t="s">
        <v>12</v>
      </c>
      <c r="I43" s="16"/>
    </row>
    <row r="44" spans="1:9" ht="15">
      <c r="A44" s="16"/>
      <c r="B44" s="17" t="str">
        <f>IF((COUNTIF(B36:B43,"I см. Спарт")*COUNTIF(B36:B43,"II см. Спарт")*COUNTIF(B36:B43,"I см. Кисл")*COUNTIF(B36:B43,"II см. Кисл"))=1," ","BAD!")</f>
        <v> </v>
      </c>
      <c r="C44" s="17" t="str">
        <f>IF((COUNTIF(C36:C43,"I см. Спарт")*COUNTIF(C36:C43,"II см. Спарт")*COUNTIF(C36:C43,"I см. Кисл")*COUNTIF(C36:C43,"II см. Кисл"))=1," ","BAD!")</f>
        <v> </v>
      </c>
      <c r="D44" s="17" t="str">
        <f>IF((COUNTIF(D36:D43,"I см. Спарт")*COUNTIF(D36:D43,"II см. Спарт")*COUNTIF(D36:D43,"I см. Кисл")*COUNTIF(D36:D43,"II см. Кисл"))=1," ","BAD!")</f>
        <v> </v>
      </c>
      <c r="E44" s="17" t="str">
        <f>IF((COUNTIF(E36:E43,"I см. Спарт")*COUNTIF(E36:E43,"II см. Спарт")*COUNTIF(E36:E43,"I см. Кисл")*COUNTIF(E36:E43,"II см. Кисл"))=1," ","BAD!")</f>
        <v> </v>
      </c>
      <c r="F44" s="17" t="str">
        <f>IF((COUNTIF(F36:F43,"I см. Спарт")*COUNTIF(F36:F43,"II см. Спарт")*COUNTIF(F36:F43,"I см. Кисл")*COUNTIF(F36:F43,"II см. Кисл"))=1," ","BAD!")</f>
        <v> </v>
      </c>
      <c r="G44" s="18"/>
      <c r="H44" s="18"/>
      <c r="I44" s="16"/>
    </row>
    <row r="45" spans="1:9" ht="15">
      <c r="A45" s="10" t="s">
        <v>3</v>
      </c>
      <c r="B45" s="12" t="s">
        <v>4</v>
      </c>
      <c r="C45" s="12" t="s">
        <v>5</v>
      </c>
      <c r="D45" s="12" t="s">
        <v>6</v>
      </c>
      <c r="E45" s="12" t="s">
        <v>7</v>
      </c>
      <c r="F45" s="12" t="s">
        <v>8</v>
      </c>
      <c r="G45" s="12" t="s">
        <v>9</v>
      </c>
      <c r="H45" s="12" t="s">
        <v>10</v>
      </c>
      <c r="I45" s="16"/>
    </row>
    <row r="46" spans="1:9" ht="15">
      <c r="A46" s="13" t="s">
        <v>11</v>
      </c>
      <c r="B46" s="14">
        <f>F35+3</f>
        <v>41302</v>
      </c>
      <c r="C46" s="14">
        <f aca="true" t="shared" si="4" ref="C46:H46">B46+1</f>
        <v>41303</v>
      </c>
      <c r="D46" s="14">
        <f t="shared" si="4"/>
        <v>41304</v>
      </c>
      <c r="E46" s="14">
        <f t="shared" si="4"/>
        <v>41305</v>
      </c>
      <c r="F46" s="14">
        <f t="shared" si="4"/>
        <v>41306</v>
      </c>
      <c r="G46" s="14">
        <f t="shared" si="4"/>
        <v>41307</v>
      </c>
      <c r="H46" s="14">
        <f t="shared" si="4"/>
        <v>41308</v>
      </c>
      <c r="I46" s="16"/>
    </row>
    <row r="47" spans="1:9" ht="15">
      <c r="A47" s="10" t="s">
        <v>16</v>
      </c>
      <c r="B47" s="5" t="s">
        <v>24</v>
      </c>
      <c r="C47" s="5" t="s">
        <v>24</v>
      </c>
      <c r="D47" s="5" t="s">
        <v>24</v>
      </c>
      <c r="E47" s="5" t="s">
        <v>24</v>
      </c>
      <c r="F47" s="5" t="s">
        <v>24</v>
      </c>
      <c r="G47" s="7" t="s">
        <v>12</v>
      </c>
      <c r="H47" s="7" t="s">
        <v>12</v>
      </c>
      <c r="I47" s="16"/>
    </row>
    <row r="48" spans="1:9" ht="15">
      <c r="A48" s="10" t="s">
        <v>14</v>
      </c>
      <c r="B48" s="6" t="s">
        <v>40</v>
      </c>
      <c r="C48" s="6" t="s">
        <v>40</v>
      </c>
      <c r="D48" s="6" t="s">
        <v>40</v>
      </c>
      <c r="E48" s="6" t="s">
        <v>40</v>
      </c>
      <c r="F48" s="6" t="s">
        <v>40</v>
      </c>
      <c r="G48" s="7" t="s">
        <v>12</v>
      </c>
      <c r="H48" s="7" t="s">
        <v>12</v>
      </c>
      <c r="I48" s="16"/>
    </row>
    <row r="49" spans="1:9" ht="15">
      <c r="A49" s="10" t="s">
        <v>17</v>
      </c>
      <c r="B49" s="7" t="s">
        <v>15</v>
      </c>
      <c r="C49" s="7" t="s">
        <v>42</v>
      </c>
      <c r="D49" s="7" t="s">
        <v>42</v>
      </c>
      <c r="E49" s="7" t="s">
        <v>42</v>
      </c>
      <c r="F49" s="7" t="s">
        <v>42</v>
      </c>
      <c r="G49" s="7" t="s">
        <v>12</v>
      </c>
      <c r="H49" s="7" t="s">
        <v>12</v>
      </c>
      <c r="I49" s="16"/>
    </row>
    <row r="50" spans="1:9" ht="15">
      <c r="A50" s="10" t="s">
        <v>18</v>
      </c>
      <c r="B50" s="7" t="s">
        <v>42</v>
      </c>
      <c r="C50" s="7" t="s">
        <v>42</v>
      </c>
      <c r="D50" s="7" t="s">
        <v>42</v>
      </c>
      <c r="E50" s="7" t="s">
        <v>42</v>
      </c>
      <c r="F50" s="7" t="s">
        <v>42</v>
      </c>
      <c r="G50" s="7" t="s">
        <v>12</v>
      </c>
      <c r="H50" s="7" t="s">
        <v>12</v>
      </c>
      <c r="I50" s="16"/>
    </row>
    <row r="51" spans="1:9" ht="15">
      <c r="A51" s="10" t="s">
        <v>25</v>
      </c>
      <c r="B51" s="7" t="s">
        <v>12</v>
      </c>
      <c r="C51" s="7" t="s">
        <v>12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16"/>
    </row>
    <row r="52" spans="1:9" ht="15">
      <c r="A52" s="10" t="s">
        <v>19</v>
      </c>
      <c r="B52" s="7" t="s">
        <v>42</v>
      </c>
      <c r="C52" s="7" t="s">
        <v>42</v>
      </c>
      <c r="D52" s="7" t="s">
        <v>42</v>
      </c>
      <c r="E52" s="7" t="s">
        <v>42</v>
      </c>
      <c r="F52" s="7" t="s">
        <v>42</v>
      </c>
      <c r="G52" s="7" t="s">
        <v>12</v>
      </c>
      <c r="H52" s="7" t="s">
        <v>12</v>
      </c>
      <c r="I52" s="16"/>
    </row>
    <row r="53" spans="1:9" ht="15">
      <c r="A53" s="10" t="s">
        <v>20</v>
      </c>
      <c r="B53" s="6" t="s">
        <v>26</v>
      </c>
      <c r="C53" s="6" t="s">
        <v>26</v>
      </c>
      <c r="D53" s="6" t="s">
        <v>26</v>
      </c>
      <c r="E53" s="6" t="s">
        <v>26</v>
      </c>
      <c r="F53" s="6" t="s">
        <v>26</v>
      </c>
      <c r="G53" s="7" t="s">
        <v>12</v>
      </c>
      <c r="H53" s="7" t="s">
        <v>12</v>
      </c>
      <c r="I53" s="16"/>
    </row>
    <row r="54" spans="1:9" ht="15">
      <c r="A54" s="10" t="s">
        <v>27</v>
      </c>
      <c r="B54" s="5" t="s">
        <v>41</v>
      </c>
      <c r="C54" s="5" t="s">
        <v>41</v>
      </c>
      <c r="D54" s="5" t="s">
        <v>41</v>
      </c>
      <c r="E54" s="5" t="s">
        <v>41</v>
      </c>
      <c r="F54" s="5" t="s">
        <v>41</v>
      </c>
      <c r="G54" s="7" t="s">
        <v>12</v>
      </c>
      <c r="H54" s="7" t="s">
        <v>12</v>
      </c>
      <c r="I54" s="16"/>
    </row>
    <row r="55" spans="1:9" ht="15">
      <c r="A55" s="16"/>
      <c r="B55" s="17" t="str">
        <f>IF((COUNTIF(B47:B54,"I см. Спарт")*COUNTIF(B47:B54,"II см. Спарт")*COUNTIF(B47:B54,"I см. Кисл")*COUNTIF(B47:B54,"II см. Кисл"))=1," ","BAD!")</f>
        <v> </v>
      </c>
      <c r="C55" s="17" t="str">
        <f>IF((COUNTIF(C47:C54,"I см. Спарт")*COUNTIF(C47:C54,"II см. Спарт")*COUNTIF(C47:C54,"I см. Кисл")*COUNTIF(C47:C54,"II см. Кисл"))=1," ","BAD!")</f>
        <v> </v>
      </c>
      <c r="D55" s="17" t="str">
        <f>IF((COUNTIF(D47:D54,"I см. Спарт")*COUNTIF(D47:D54,"II см. Спарт")*COUNTIF(D47:D54,"I см. Кисл")*COUNTIF(D47:D54,"II см. Кисл"))=1," ","BAD!")</f>
        <v> </v>
      </c>
      <c r="E55" s="17" t="str">
        <f>IF((COUNTIF(E47:E54,"I см. Спарт")*COUNTIF(E47:E54,"II см. Спарт")*COUNTIF(E47:E54,"I см. Кисл")*COUNTIF(E47:E54,"II см. Кисл"))=1," ","BAD!")</f>
        <v> </v>
      </c>
      <c r="F55" s="17" t="str">
        <f>IF((COUNTIF(F47:F54,"I см. Спарт")*COUNTIF(F47:F54,"II см. Спарт")*COUNTIF(F47:F54,"I см. Кисл")*COUNTIF(F47:F54,"II см. Кисл"))=1," ","BAD!")</f>
        <v> </v>
      </c>
      <c r="G55" s="18"/>
      <c r="H55" s="18"/>
      <c r="I55" s="16"/>
    </row>
    <row r="56" spans="1:9" ht="15">
      <c r="A56" s="19"/>
      <c r="B56" s="20" t="s">
        <v>31</v>
      </c>
      <c r="C56" s="21" t="s">
        <v>32</v>
      </c>
      <c r="D56" s="22" t="s">
        <v>33</v>
      </c>
      <c r="E56" s="23" t="s">
        <v>34</v>
      </c>
      <c r="F56" s="23" t="s">
        <v>35</v>
      </c>
      <c r="G56" s="15" t="s">
        <v>13</v>
      </c>
      <c r="H56" s="24" t="s">
        <v>15</v>
      </c>
      <c r="I56" s="16"/>
    </row>
    <row r="57" spans="1:9" ht="15">
      <c r="A57" s="25" t="s">
        <v>16</v>
      </c>
      <c r="B57" s="26">
        <f>COUNTIF($B$5:$H$5,$B$58)+COUNTIF($B$16:$H$16,$B$58)+COUNTIF($B$27:$H$27,$B$58)+COUNTIF($B$38:$H$38,$B$58)+COUNTIF($B$49:$H$49,$B$58)</f>
        <v>0</v>
      </c>
      <c r="C57" s="26">
        <f>COUNTIF($B$5:$H$5,$C$58)+COUNTIF($B$16:$H$16,$C$58)+COUNTIF($B$27:$H$27,$C$58)+COUNTIF($B$38:$H$38,$C$58)+COUNTIF($B$49:$H$49,$C$58)</f>
        <v>0</v>
      </c>
      <c r="D57" s="26">
        <f>COUNTIF($B$5:$H$5,$D$58)+COUNTIF($B$16:$H$16,$D$58)+COUNTIF($B$27:$H$27,$D$58)+COUNTIF($B$38:$H$38,$D$58)+COUNTIF($B$49:$H$49,$D$58)</f>
        <v>0</v>
      </c>
      <c r="E57" s="26">
        <f>SUM(B57+C57+D57)</f>
        <v>0</v>
      </c>
      <c r="F57" s="27">
        <f>SUM('[1]Jul11'!F52+E57)</f>
        <v>110</v>
      </c>
      <c r="G57" s="26">
        <f>COUNTIF($B$5:$H$5,$G$58)+COUNTIF($B$16:$H$16,$G$58)+COUNTIF($B$27:$H$27,$G$58)+COUNTIF($B$38:$H$38,$G$58)+COUNTIF($B$49:$H$49,$G$58)</f>
        <v>0</v>
      </c>
      <c r="H57" s="26">
        <f>COUNTIF($B$5:$H$5,$H$58)+COUNTIF($B$16:$H$16,$H$58)+COUNTIF($B$27:$H$27,$H$58)+COUNTIF($B$38:$H$38,$H$58)+COUNTIF($B$49:$H$49,$H$58)</f>
        <v>0</v>
      </c>
      <c r="I57" s="16"/>
    </row>
    <row r="58" spans="1:9" ht="14.25">
      <c r="A58" s="28" t="s">
        <v>36</v>
      </c>
      <c r="B58" s="27">
        <f>'[1]Jul11'!B53+B57</f>
        <v>36</v>
      </c>
      <c r="C58" s="27">
        <f>'[1]Jul11'!C53+C57</f>
        <v>40</v>
      </c>
      <c r="D58" s="27">
        <f>'[1]Jul11'!D53+D57</f>
        <v>34</v>
      </c>
      <c r="E58" s="27"/>
      <c r="F58" s="29"/>
      <c r="G58" s="27">
        <f>'[1]Jul11'!G53+G57</f>
        <v>5</v>
      </c>
      <c r="H58" s="27">
        <f>'[1]Jul11'!H53+H57</f>
        <v>13</v>
      </c>
      <c r="I58" s="43"/>
    </row>
    <row r="59" spans="1:9" ht="15">
      <c r="A59" s="25" t="s">
        <v>14</v>
      </c>
      <c r="B59" s="26">
        <f>COUNTIF($B$6:$H$6,$B$58)+COUNTIF($B$17:$H$17,$B$58)+COUNTIF($B$28:$H$28,$B$58)+COUNTIF($B$39:$H$39,$B$58)+COUNTIF($B$50:$H$50,$B$58)</f>
        <v>0</v>
      </c>
      <c r="C59" s="26">
        <f>COUNTIF($B$6:$H$6,$C$58)+COUNTIF($B$17:$H$17,$C$58)+COUNTIF($B$28:$H$28,$C$58)+COUNTIF($B$39:$H$39,$C$58)+COUNTIF($B$50:$H$50,$C$58)</f>
        <v>0</v>
      </c>
      <c r="D59" s="26">
        <f>COUNTIF($B$6:$H$6,$D$58)+COUNTIF($B$17:$H$17,$D$58)+COUNTIF($B$28:$H$28,$D$58)+COUNTIF($B$39:$H$39,$D$58)+COUNTIF($B$50:$H$50,$D$58)</f>
        <v>0</v>
      </c>
      <c r="E59" s="26">
        <f>SUM(B59+C59+D59)</f>
        <v>0</v>
      </c>
      <c r="F59" s="27">
        <f>SUM('[1]Jul11'!F54+E59)</f>
        <v>108</v>
      </c>
      <c r="G59" s="26">
        <f>COUNTIF($B$6:$H$6,$G$58)+COUNTIF($B$17:$H$17,$G$58)+COUNTIF($B$28:$H$28,$G$58)+COUNTIF($B$39:$H$39,$G$58)+COUNTIF($B$50:$H$50,$G$58)</f>
        <v>0</v>
      </c>
      <c r="H59" s="26">
        <f>COUNTIF($B$6:$H$6,$H$58)+COUNTIF($B$17:$H$17,$H$58)+COUNTIF($B$28:$H$28,$H$58)+COUNTIF($B$39:$H$39,$H$58)+COUNTIF($B$50:$H$50,$H$58)</f>
        <v>0</v>
      </c>
      <c r="I59" s="43"/>
    </row>
    <row r="60" spans="1:9" ht="15">
      <c r="A60" s="28" t="s">
        <v>36</v>
      </c>
      <c r="B60" s="27">
        <f>'[1]Jul11'!B55+B59</f>
        <v>62</v>
      </c>
      <c r="C60" s="27">
        <f>'[1]Jul11'!C55+C59</f>
        <v>33</v>
      </c>
      <c r="D60" s="27">
        <f>'[1]Jul11'!D55+D59</f>
        <v>13</v>
      </c>
      <c r="E60" s="30"/>
      <c r="F60" s="13"/>
      <c r="G60" s="27">
        <f>'[1]Jul11'!G55+G59</f>
        <v>4</v>
      </c>
      <c r="H60" s="27">
        <f>'[1]Jul11'!H55+H59</f>
        <v>19</v>
      </c>
      <c r="I60" s="16"/>
    </row>
    <row r="61" spans="1:9" ht="15">
      <c r="A61" s="25" t="s">
        <v>17</v>
      </c>
      <c r="B61" s="26">
        <f>COUNTIF($B$7:$H$7,$B$58)+COUNTIF($B$18:$H$18,$B$58)+COUNTIF($B$29:$H$29,$B$58)+COUNTIF($B$40:$H$40,$B$58)+COUNTIF($B$51:$H$51,$B$58)</f>
        <v>0</v>
      </c>
      <c r="C61" s="26">
        <f>COUNTIF($B$7:$H$7,$C$58)+COUNTIF($B$18:$H$18,$C$58)+COUNTIF($B$29:$H$29,$C$58)+COUNTIF($B$40:$H$40,$C$58)+COUNTIF($B$51:$H$51,$C$58)</f>
        <v>0</v>
      </c>
      <c r="D61" s="26">
        <f>COUNTIF($B$7:$H$7,$D$58)+COUNTIF($B$18:$H$18,$D$58)+COUNTIF($B$29:$H$29,$D$58)+COUNTIF($B$40:$H$40,$D$58)+COUNTIF($B$51:$H$51,$D$58)</f>
        <v>0</v>
      </c>
      <c r="E61" s="26">
        <f>SUM(B61+C61+D61)</f>
        <v>0</v>
      </c>
      <c r="F61" s="27">
        <f>SUM('[1]Jul11'!F56+E61)</f>
        <v>102</v>
      </c>
      <c r="G61" s="26">
        <f>COUNTIF($B$7:$H$7,$G$58)+COUNTIF($B$18:$H$18,$G$58)+COUNTIF($B$29:$H$29,$G$58)+COUNTIF($B$40:$H$40,$G$58)+COUNTIF($B$51:$H$51,$G$58)</f>
        <v>0</v>
      </c>
      <c r="H61" s="26">
        <f>COUNTIF($B$7:$H$7,$H$58)+COUNTIF($B$18:$H$18,$H$58)+COUNTIF($B$29:$H$29,$H$58)+COUNTIF($B$40:$H$40,$H$58)+COUNTIF($B$51:$H$51,$H$58)</f>
        <v>2</v>
      </c>
      <c r="I61" s="16"/>
    </row>
    <row r="62" spans="1:9" ht="15">
      <c r="A62" s="28" t="s">
        <v>36</v>
      </c>
      <c r="B62" s="27">
        <f>'[1]Jul11'!B57+B61</f>
        <v>0</v>
      </c>
      <c r="C62" s="27">
        <f>'[1]Jul11'!C57+C61</f>
        <v>102</v>
      </c>
      <c r="D62" s="27">
        <f>'[1]Jul11'!D57+D61</f>
        <v>0</v>
      </c>
      <c r="E62" s="27"/>
      <c r="F62" s="29"/>
      <c r="G62" s="27">
        <f>'[1]Jul11'!G57+G61</f>
        <v>8</v>
      </c>
      <c r="H62" s="27">
        <f>'[1]Jul11'!H57+H61</f>
        <v>17</v>
      </c>
      <c r="I62" s="16"/>
    </row>
    <row r="63" spans="1:9" ht="15">
      <c r="A63" s="25" t="s">
        <v>18</v>
      </c>
      <c r="B63" s="26">
        <f>COUNTIF($B$8:$H$8,$B$58)+COUNTIF($B$19:$H$19,$B$58)+COUNTIF($B$30:$H$30,$B$58)+COUNTIF($B$41:$H$41,$B$58)+COUNTIF($B$52:$H$52,$B$58)</f>
        <v>0</v>
      </c>
      <c r="C63" s="26">
        <f>COUNTIF($B$8:$H$8,$C$58)+COUNTIF($B$19:$H$19,$C$58)+COUNTIF($B$30:$H$30,$C$58)+COUNTIF($B$41:$H$41,$C$58)+COUNTIF($B$52:$H$52,$C$58)</f>
        <v>0</v>
      </c>
      <c r="D63" s="26">
        <f>COUNTIF($B$8:$H$8,$D$58)+COUNTIF($B$19:$H$19,$D$58)+COUNTIF($B$30:$H$30,$D$58)+COUNTIF($B$41:$H$41,$D$58)+COUNTIF($B$52:$H$52,$D$58)</f>
        <v>0</v>
      </c>
      <c r="E63" s="26">
        <f>SUM(B63+C63+D63)</f>
        <v>0</v>
      </c>
      <c r="F63" s="27">
        <f>SUM('[1]Jul11'!F58+E63)</f>
        <v>106</v>
      </c>
      <c r="G63" s="26">
        <f>COUNTIF($B$8:$H$8,$G$58)+COUNTIF($B$19:$H$19,$G$58)+COUNTIF($B$30:$H$30,$G$58)+COUNTIF($B$41:$H$41,$G$58)+COUNTIF($B$52:$H$52,$G$58)</f>
        <v>0</v>
      </c>
      <c r="H63" s="26">
        <f>COUNTIF($B$8:$H$8,$H$58)+COUNTIF($B$19:$H$19,$H$58)+COUNTIF($B$30:$H$30,$H$58)+COUNTIF($B$41:$H$41,$H$58)+COUNTIF($B$52:$H$52,$H$58)</f>
        <v>0</v>
      </c>
      <c r="I63" s="16"/>
    </row>
    <row r="64" spans="1:9" ht="14.25">
      <c r="A64" s="28" t="s">
        <v>36</v>
      </c>
      <c r="B64" s="27">
        <f>'[1]Jul11'!B59+B63</f>
        <v>35</v>
      </c>
      <c r="C64" s="27">
        <f>'[1]Jul11'!C59+C63</f>
        <v>39</v>
      </c>
      <c r="D64" s="27">
        <f>'[1]Jul11'!D59+D63</f>
        <v>32</v>
      </c>
      <c r="E64" s="27"/>
      <c r="F64" s="29"/>
      <c r="G64" s="27">
        <f>'[1]Jul11'!G59+G63</f>
        <v>14</v>
      </c>
      <c r="H64" s="27">
        <f>'[1]Jul11'!H59+H63</f>
        <v>7</v>
      </c>
      <c r="I64" s="43"/>
    </row>
    <row r="65" spans="1:9" ht="15">
      <c r="A65" s="25" t="s">
        <v>37</v>
      </c>
      <c r="B65" s="26">
        <f>COUNTIF($B$9:$H$9,$B$58)+COUNTIF($B$20:$H$20,$B$58)+COUNTIF($B$31:$H$31,$B$58)+COUNTIF($B$42:$H$42,$B$58)+COUNTIF($B$53:$H$53,$B$58)</f>
        <v>0</v>
      </c>
      <c r="C65" s="26">
        <f>COUNTIF($B$9:$H$9,$C$58)+COUNTIF($B$20:$H$20,$C$58)+COUNTIF($B$31:$H$31,$C$58)+COUNTIF($B$42:$H$42,$C$58)+COUNTIF($B$53:$H$53,$C$58)</f>
        <v>0</v>
      </c>
      <c r="D65" s="26">
        <f>COUNTIF($B$9:$H$9,$D$58)+COUNTIF($B$20:$H$20,$D$58)+COUNTIF($B$31:$H$31,$D$58)+COUNTIF($B$42:$H$42,$D$58)+COUNTIF($B$53:$H$53,$D$58)</f>
        <v>0</v>
      </c>
      <c r="E65" s="26">
        <f>SUM(B65+C65+D65)</f>
        <v>0</v>
      </c>
      <c r="F65" s="27">
        <f>SUM('[1]Jul11'!F60+E65)</f>
        <v>92</v>
      </c>
      <c r="G65" s="26">
        <f>COUNTIF($B$9:$H$9,$G$58)+COUNTIF($B$20:$H$20,$G$58)+COUNTIF($B$31:$H$31,$G$58)+COUNTIF($B$42:$H$42,$G$58)+COUNTIF($B$53:$H$53,$G$58)</f>
        <v>0</v>
      </c>
      <c r="H65" s="26">
        <f>COUNTIF($B$9:$H$9,$H$58)+COUNTIF($B$20:$H$20,$H$58)+COUNTIF($B$31:$H$31,$H$58)+COUNTIF($B$42:$H$42,$H$58)+COUNTIF($B$53:$H$53,$H$58)</f>
        <v>0</v>
      </c>
      <c r="I65" s="16"/>
    </row>
    <row r="66" spans="1:9" ht="14.25">
      <c r="A66" s="28" t="s">
        <v>36</v>
      </c>
      <c r="B66" s="27">
        <f>'[1]Jul11'!B61+B65</f>
        <v>14</v>
      </c>
      <c r="C66" s="27">
        <f>'[1]Jul11'!C61+C65</f>
        <v>55</v>
      </c>
      <c r="D66" s="27">
        <f>'[1]Jul11'!D61+D65</f>
        <v>23</v>
      </c>
      <c r="E66" s="27"/>
      <c r="F66" s="29"/>
      <c r="G66" s="27">
        <f>'[1]Jul11'!G61+G65</f>
        <v>5</v>
      </c>
      <c r="H66" s="27">
        <f>'[1]Jul11'!H61+H65</f>
        <v>13</v>
      </c>
      <c r="I66" s="43"/>
    </row>
    <row r="67" spans="1:9" ht="15">
      <c r="A67" s="25" t="s">
        <v>19</v>
      </c>
      <c r="B67" s="26">
        <f>COUNTIF($B$10:$H$10,$B$58)+COUNTIF($B$21:$H$21,$B$58)+COUNTIF($B$32:$H$32,$B$58)+COUNTIF($B$43:$H$43,$B$58)+COUNTIF($B$54:$H$54,$B$58)</f>
        <v>0</v>
      </c>
      <c r="C67" s="26">
        <f>COUNTIF($B$10:$H$10,$C$58)+COUNTIF($B$21:$H$21,$C$58)+COUNTIF($B$32:$H$32,$C$58)+COUNTIF($B$43:$H$43,$C$58)+COUNTIF($B$54:$H$54,$C$58)</f>
        <v>0</v>
      </c>
      <c r="D67" s="26">
        <f>COUNTIF($B$10:$H$10,$D$58)+COUNTIF($B$21:$H$21,$D$58)+COUNTIF($B$32:$H$32,$D$58)+COUNTIF($B$43:$H$43,$D$58)+COUNTIF($B$54:$H$54,$D$58)</f>
        <v>0</v>
      </c>
      <c r="E67" s="26">
        <f>SUM(B67+C67+D67)</f>
        <v>0</v>
      </c>
      <c r="F67" s="27">
        <f>SUM('[1]Jul11'!F62+E67)</f>
        <v>113</v>
      </c>
      <c r="G67" s="26">
        <f>COUNTIF($B$10:$H$10,$G$58)+COUNTIF($B$21:$H$21,$G$58)+COUNTIF($B$32:$H$32,$G$58)+COUNTIF($B$43:$H$43,$G$58)+COUNTIF($B$54:$H$54,$G$58)</f>
        <v>0</v>
      </c>
      <c r="H67" s="26">
        <f>COUNTIF($B$10:$H$10,$H$58)+COUNTIF($B$21:$H$21,$H$58)+COUNTIF($B$32:$H$32,$H$58)+COUNTIF($B$43:$H$43,$H$58)+COUNTIF($B$54:$H$54,$H$58)</f>
        <v>0</v>
      </c>
      <c r="I67" s="43"/>
    </row>
    <row r="68" spans="1:9" ht="15">
      <c r="A68" s="28" t="s">
        <v>36</v>
      </c>
      <c r="B68" s="27">
        <f>'[1]Jul11'!B63+B67</f>
        <v>34</v>
      </c>
      <c r="C68" s="27">
        <f>'[1]Jul11'!C63+C67</f>
        <v>49</v>
      </c>
      <c r="D68" s="27">
        <f>'[1]Jul11'!D63+D67</f>
        <v>30</v>
      </c>
      <c r="E68" s="30"/>
      <c r="F68" s="13"/>
      <c r="G68" s="27">
        <f>'[1]Jul11'!G63+G67</f>
        <v>6</v>
      </c>
      <c r="H68" s="27">
        <f>'[1]Jul11'!H63+H67</f>
        <v>1</v>
      </c>
      <c r="I68" s="16"/>
    </row>
    <row r="69" spans="1:9" ht="15">
      <c r="A69" s="25" t="s">
        <v>20</v>
      </c>
      <c r="B69" s="26">
        <f>COUNTIF($B$11:$H$11,$B$58)+COUNTIF($B$22:$H$22,$B$58)+COUNTIF($B$33:$H$33,$B$58)+COUNTIF($B$44:$H$44,$B$58)+COUNTIF($B$55:$H$55,$B$58)</f>
        <v>0</v>
      </c>
      <c r="C69" s="26">
        <f>COUNTIF($B$11:$H$11,$C$58)+COUNTIF($B$22:$H$22,$C$58)+COUNTIF($B$33:$H$33,$C$58)+COUNTIF($B$44:$H$44,$C$58)+COUNTIF($B$55:$H$55,$C$58)</f>
        <v>0</v>
      </c>
      <c r="D69" s="26">
        <f>COUNTIF($B$11:$H$11,$D$58)+COUNTIF($B$22:$H$22,$D$58)+COUNTIF($B$33:$H$33,$D$58)+COUNTIF($B$44:$H$44,$D$58)+COUNTIF($B$55:$H$55,$D$58)</f>
        <v>0</v>
      </c>
      <c r="E69" s="26">
        <f>SUM(B69+C69+D69)</f>
        <v>0</v>
      </c>
      <c r="F69" s="27">
        <f>SUM('[1]Jul11'!F64+E69)</f>
        <v>113</v>
      </c>
      <c r="G69" s="26">
        <f>COUNTIF($B$11:$H$11,$G$58)+COUNTIF($B$22:$H$22,$G$58)+COUNTIF($B$33:$H$33,$G$58)+COUNTIF($B$44:$H$44,$G$58)+COUNTIF($B$55:$H$55,$G$58)</f>
        <v>0</v>
      </c>
      <c r="H69" s="26">
        <f>COUNTIF($B$11:$H$11,$H$58)+COUNTIF($B$22:$H$22,$H$58)+COUNTIF($B$33:$H$33,$H$58)+COUNTIF($B$44:$H$44,$H$58)+COUNTIF($B$55:$H$55,$H$58)</f>
        <v>0</v>
      </c>
      <c r="I69" s="16"/>
    </row>
    <row r="70" spans="1:9" ht="15">
      <c r="A70" s="28" t="s">
        <v>36</v>
      </c>
      <c r="B70" s="27">
        <f>'[1]Jul11'!B65+B69</f>
        <v>31</v>
      </c>
      <c r="C70" s="27">
        <f>'[1]Jul11'!C65+C69</f>
        <v>6</v>
      </c>
      <c r="D70" s="27">
        <f>'[1]Jul11'!D65+D69</f>
        <v>76</v>
      </c>
      <c r="E70" s="27"/>
      <c r="F70" s="29"/>
      <c r="G70" s="27">
        <f>'[1]Jul11'!G65+G69</f>
        <v>6</v>
      </c>
      <c r="H70" s="27">
        <f>'[1]Jul11'!H65+H69</f>
        <v>10</v>
      </c>
      <c r="I70" s="16"/>
    </row>
    <row r="71" spans="1:9" ht="15">
      <c r="A71" s="31" t="s">
        <v>38</v>
      </c>
      <c r="B71" s="26">
        <f>SUM(B57+B59+B61+B63,B65,B67,B69)</f>
        <v>0</v>
      </c>
      <c r="C71" s="26">
        <f>SUM(C57+C59+C61+C63,C65,C67,C69)</f>
        <v>0</v>
      </c>
      <c r="D71" s="26">
        <f>SUM(D57+D59+D61+D63,D65,D67,D69)</f>
        <v>0</v>
      </c>
      <c r="E71" s="26"/>
      <c r="F71" s="26"/>
      <c r="G71" s="26">
        <f>SUM(G57+G59+G61+G63,G65,G67,G69)</f>
        <v>0</v>
      </c>
      <c r="H71" s="26">
        <f>SUM(H57+H59+H61+H63,H65,H67,H69)</f>
        <v>2</v>
      </c>
      <c r="I71" s="16"/>
    </row>
    <row r="72" spans="1:9" ht="15">
      <c r="A72" s="31" t="s">
        <v>39</v>
      </c>
      <c r="B72" s="27">
        <f>'[1]Jul11'!B67+B71</f>
        <v>212</v>
      </c>
      <c r="C72" s="27">
        <f>'[1]Jul11'!C67+C71</f>
        <v>324</v>
      </c>
      <c r="D72" s="27">
        <f>'[1]Jul11'!D67+D71</f>
        <v>208</v>
      </c>
      <c r="E72" s="32"/>
      <c r="F72" s="32"/>
      <c r="G72" s="27">
        <f>'[1]Jul11'!G67+G71</f>
        <v>48</v>
      </c>
      <c r="H72" s="27">
        <f>'[1]Jul11'!H67+H71</f>
        <v>80</v>
      </c>
      <c r="I72" s="16"/>
    </row>
    <row r="73" spans="1:9" ht="15">
      <c r="A73" s="33"/>
      <c r="B73" s="16"/>
      <c r="C73" s="18"/>
      <c r="D73" s="18"/>
      <c r="E73" s="18"/>
      <c r="F73" s="18"/>
      <c r="G73" s="18"/>
      <c r="H73" s="18"/>
      <c r="I73" s="1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B81" sqref="B81"/>
    </sheetView>
  </sheetViews>
  <sheetFormatPr defaultColWidth="9.00390625" defaultRowHeight="12.75"/>
  <cols>
    <col min="1" max="1" width="21.75390625" style="0" customWidth="1"/>
    <col min="2" max="8" width="16.00390625" style="0" customWidth="1"/>
  </cols>
  <sheetData>
    <row r="1" spans="1:9" ht="15">
      <c r="A1" s="1" t="s">
        <v>21</v>
      </c>
      <c r="B1" s="2"/>
      <c r="C1" s="2"/>
      <c r="D1" s="2"/>
      <c r="E1" s="3" t="s">
        <v>22</v>
      </c>
      <c r="F1" s="4" t="s">
        <v>28</v>
      </c>
      <c r="G1" s="44">
        <v>2013</v>
      </c>
      <c r="H1" s="3" t="s">
        <v>23</v>
      </c>
      <c r="I1" s="16"/>
    </row>
    <row r="2" spans="1:9" ht="15">
      <c r="A2" s="5" t="s">
        <v>0</v>
      </c>
      <c r="B2" s="6" t="s">
        <v>1</v>
      </c>
      <c r="C2" s="7" t="s">
        <v>2</v>
      </c>
      <c r="D2" s="8"/>
      <c r="E2" s="9"/>
      <c r="F2" s="9"/>
      <c r="G2" s="9"/>
      <c r="H2" s="9"/>
      <c r="I2" s="16"/>
    </row>
    <row r="3" spans="1:9" ht="15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6"/>
    </row>
    <row r="4" spans="1:9" ht="15">
      <c r="A4" s="13" t="s">
        <v>11</v>
      </c>
      <c r="B4" s="14">
        <v>41302</v>
      </c>
      <c r="C4" s="14">
        <f aca="true" t="shared" si="0" ref="C4:H4">B4+1</f>
        <v>41303</v>
      </c>
      <c r="D4" s="14">
        <f t="shared" si="0"/>
        <v>41304</v>
      </c>
      <c r="E4" s="14">
        <f t="shared" si="0"/>
        <v>41305</v>
      </c>
      <c r="F4" s="14">
        <f t="shared" si="0"/>
        <v>41306</v>
      </c>
      <c r="G4" s="14">
        <f t="shared" si="0"/>
        <v>41307</v>
      </c>
      <c r="H4" s="14">
        <f t="shared" si="0"/>
        <v>41308</v>
      </c>
      <c r="I4" s="16"/>
    </row>
    <row r="5" spans="1:9" ht="15">
      <c r="A5" s="10" t="s">
        <v>16</v>
      </c>
      <c r="B5" s="7" t="s">
        <v>12</v>
      </c>
      <c r="C5" s="7" t="s">
        <v>12</v>
      </c>
      <c r="D5" s="7" t="s">
        <v>12</v>
      </c>
      <c r="E5" s="7" t="s">
        <v>12</v>
      </c>
      <c r="F5" s="5" t="s">
        <v>24</v>
      </c>
      <c r="G5" s="7" t="s">
        <v>12</v>
      </c>
      <c r="H5" s="7" t="s">
        <v>12</v>
      </c>
      <c r="I5" s="16"/>
    </row>
    <row r="6" spans="1:9" ht="15">
      <c r="A6" s="10" t="s">
        <v>14</v>
      </c>
      <c r="B6" s="7" t="s">
        <v>12</v>
      </c>
      <c r="C6" s="7" t="s">
        <v>12</v>
      </c>
      <c r="D6" s="7" t="s">
        <v>12</v>
      </c>
      <c r="E6" s="7" t="s">
        <v>12</v>
      </c>
      <c r="F6" s="6" t="s">
        <v>40</v>
      </c>
      <c r="G6" s="7" t="s">
        <v>12</v>
      </c>
      <c r="H6" s="7" t="s">
        <v>12</v>
      </c>
      <c r="I6" s="16"/>
    </row>
    <row r="7" spans="1:9" ht="15">
      <c r="A7" s="10" t="s">
        <v>17</v>
      </c>
      <c r="B7" s="7" t="s">
        <v>12</v>
      </c>
      <c r="C7" s="7" t="s">
        <v>12</v>
      </c>
      <c r="D7" s="7" t="s">
        <v>12</v>
      </c>
      <c r="E7" s="7" t="s">
        <v>12</v>
      </c>
      <c r="F7" s="7" t="s">
        <v>42</v>
      </c>
      <c r="G7" s="7" t="s">
        <v>12</v>
      </c>
      <c r="H7" s="7" t="s">
        <v>12</v>
      </c>
      <c r="I7" s="16"/>
    </row>
    <row r="8" spans="1:9" ht="15">
      <c r="A8" s="10" t="s">
        <v>18</v>
      </c>
      <c r="B8" s="7" t="s">
        <v>12</v>
      </c>
      <c r="C8" s="7" t="s">
        <v>12</v>
      </c>
      <c r="D8" s="7" t="s">
        <v>12</v>
      </c>
      <c r="E8" s="7" t="s">
        <v>12</v>
      </c>
      <c r="F8" s="7" t="s">
        <v>42</v>
      </c>
      <c r="G8" s="7" t="s">
        <v>12</v>
      </c>
      <c r="H8" s="7" t="s">
        <v>12</v>
      </c>
      <c r="I8" s="16"/>
    </row>
    <row r="9" spans="1:9" ht="15">
      <c r="A9" s="10" t="s">
        <v>25</v>
      </c>
      <c r="B9" s="7" t="s">
        <v>12</v>
      </c>
      <c r="C9" s="7" t="s">
        <v>12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  <c r="I9" s="16"/>
    </row>
    <row r="10" spans="1:9" ht="15">
      <c r="A10" s="10" t="s">
        <v>19</v>
      </c>
      <c r="B10" s="7" t="s">
        <v>12</v>
      </c>
      <c r="C10" s="7" t="s">
        <v>12</v>
      </c>
      <c r="D10" s="7" t="s">
        <v>12</v>
      </c>
      <c r="E10" s="7" t="s">
        <v>12</v>
      </c>
      <c r="F10" s="7" t="s">
        <v>42</v>
      </c>
      <c r="G10" s="7" t="s">
        <v>12</v>
      </c>
      <c r="H10" s="7" t="s">
        <v>12</v>
      </c>
      <c r="I10" s="16"/>
    </row>
    <row r="11" spans="1:9" ht="15">
      <c r="A11" s="10" t="s">
        <v>20</v>
      </c>
      <c r="B11" s="7" t="s">
        <v>12</v>
      </c>
      <c r="C11" s="7" t="s">
        <v>12</v>
      </c>
      <c r="D11" s="7" t="s">
        <v>12</v>
      </c>
      <c r="E11" s="7" t="s">
        <v>12</v>
      </c>
      <c r="F11" s="6" t="s">
        <v>26</v>
      </c>
      <c r="G11" s="15" t="s">
        <v>29</v>
      </c>
      <c r="H11" s="7" t="s">
        <v>12</v>
      </c>
      <c r="I11" s="16"/>
    </row>
    <row r="12" spans="1:9" ht="15">
      <c r="A12" s="10" t="s">
        <v>27</v>
      </c>
      <c r="B12" s="7" t="s">
        <v>12</v>
      </c>
      <c r="C12" s="7" t="s">
        <v>12</v>
      </c>
      <c r="D12" s="7" t="s">
        <v>12</v>
      </c>
      <c r="E12" s="7" t="s">
        <v>12</v>
      </c>
      <c r="F12" s="5" t="s">
        <v>41</v>
      </c>
      <c r="G12" s="15" t="s">
        <v>30</v>
      </c>
      <c r="H12" s="7" t="s">
        <v>12</v>
      </c>
      <c r="I12" s="16"/>
    </row>
    <row r="13" spans="1:9" ht="15">
      <c r="A13" s="16"/>
      <c r="B13" s="17" t="str">
        <f>IF((COUNTIF(B5:B12,"I см. Спарт")*COUNTIF(B5:B12,"II см. Спарт")*COUNTIF(B5:B12,"I см. Кисл")*COUNTIF(B5:B12,"II см. Кисл"))=1," ","BAD!")</f>
        <v>BAD!</v>
      </c>
      <c r="C13" s="17" t="str">
        <f>IF((COUNTIF(C5:C12,"I см. Спарт")*COUNTIF(C5:C12,"II см. Спарт")*COUNTIF(C5:C12,"I см. Кисл")*COUNTIF(C5:C12,"II см. Кисл"))=1," ","BAD!")</f>
        <v>BAD!</v>
      </c>
      <c r="D13" s="17" t="str">
        <f>IF((COUNTIF(D5:D12,"I см. Спарт")*COUNTIF(D5:D12,"II см. Спарт")*COUNTIF(D5:D12,"I см. Кисл")*COUNTIF(D5:D12,"II см. Кисл"))=1," ","BAD!")</f>
        <v>BAD!</v>
      </c>
      <c r="E13" s="17" t="str">
        <f>IF((COUNTIF(E5:E12,"I см. Спарт")*COUNTIF(E5:E12,"II см. Спарт")*COUNTIF(E5:E12,"I см. Кисл")*COUNTIF(E5:E12,"II см. Кисл"))=1," ","BAD!")</f>
        <v>BAD!</v>
      </c>
      <c r="F13" s="17" t="str">
        <f>IF((COUNTIF(F5:F12,"I см. Спарт")*COUNTIF(F5:F12,"II см. Спарт")*COUNTIF(F5:F12,"I см. Кисл")*COUNTIF(F5:F12,"II см. Кисл"))=1," ","BAD!")</f>
        <v> </v>
      </c>
      <c r="G13" s="18"/>
      <c r="H13" s="18"/>
      <c r="I13" s="16"/>
    </row>
    <row r="14" spans="1:9" ht="15">
      <c r="A14" s="10" t="s">
        <v>3</v>
      </c>
      <c r="B14" s="11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12" t="s">
        <v>10</v>
      </c>
      <c r="I14" s="16"/>
    </row>
    <row r="15" spans="1:9" ht="15">
      <c r="A15" s="13" t="s">
        <v>11</v>
      </c>
      <c r="B15" s="14">
        <f>F4+3</f>
        <v>41309</v>
      </c>
      <c r="C15" s="14">
        <f aca="true" t="shared" si="1" ref="C15:H15">B15+1</f>
        <v>41310</v>
      </c>
      <c r="D15" s="14">
        <f t="shared" si="1"/>
        <v>41311</v>
      </c>
      <c r="E15" s="14">
        <f t="shared" si="1"/>
        <v>41312</v>
      </c>
      <c r="F15" s="14">
        <f t="shared" si="1"/>
        <v>41313</v>
      </c>
      <c r="G15" s="14">
        <f t="shared" si="1"/>
        <v>41314</v>
      </c>
      <c r="H15" s="14">
        <f t="shared" si="1"/>
        <v>41315</v>
      </c>
      <c r="I15" s="16"/>
    </row>
    <row r="16" spans="1:9" ht="15">
      <c r="A16" s="10" t="s">
        <v>16</v>
      </c>
      <c r="B16" s="6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7" t="s">
        <v>12</v>
      </c>
      <c r="H16" s="7" t="s">
        <v>12</v>
      </c>
      <c r="I16" s="16"/>
    </row>
    <row r="17" spans="1:9" ht="15">
      <c r="A17" s="10" t="s">
        <v>14</v>
      </c>
      <c r="B17" s="7" t="s">
        <v>42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12</v>
      </c>
      <c r="H17" s="7" t="s">
        <v>12</v>
      </c>
      <c r="I17" s="16"/>
    </row>
    <row r="18" spans="1:9" ht="15">
      <c r="A18" s="10" t="s">
        <v>17</v>
      </c>
      <c r="B18" s="7" t="s">
        <v>42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12</v>
      </c>
      <c r="H18" s="7" t="s">
        <v>12</v>
      </c>
      <c r="I18" s="16"/>
    </row>
    <row r="19" spans="1:9" ht="15">
      <c r="A19" s="10" t="s">
        <v>18</v>
      </c>
      <c r="B19" s="7" t="s">
        <v>42</v>
      </c>
      <c r="C19" s="7" t="s">
        <v>42</v>
      </c>
      <c r="D19" s="7" t="s">
        <v>42</v>
      </c>
      <c r="E19" s="7" t="s">
        <v>42</v>
      </c>
      <c r="F19" s="7" t="s">
        <v>42</v>
      </c>
      <c r="G19" s="7" t="s">
        <v>12</v>
      </c>
      <c r="H19" s="7" t="s">
        <v>12</v>
      </c>
      <c r="I19" s="16"/>
    </row>
    <row r="20" spans="1:9" ht="15">
      <c r="A20" s="10" t="s">
        <v>25</v>
      </c>
      <c r="B20" s="7" t="s">
        <v>12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16"/>
    </row>
    <row r="21" spans="1:9" ht="15">
      <c r="A21" s="10" t="s">
        <v>19</v>
      </c>
      <c r="B21" s="5" t="s">
        <v>41</v>
      </c>
      <c r="C21" s="5" t="s">
        <v>41</v>
      </c>
      <c r="D21" s="5" t="s">
        <v>41</v>
      </c>
      <c r="E21" s="5" t="s">
        <v>41</v>
      </c>
      <c r="F21" s="5" t="s">
        <v>41</v>
      </c>
      <c r="G21" s="7" t="s">
        <v>12</v>
      </c>
      <c r="H21" s="7" t="s">
        <v>12</v>
      </c>
      <c r="I21" s="16"/>
    </row>
    <row r="22" spans="1:9" ht="15">
      <c r="A22" s="10" t="s">
        <v>20</v>
      </c>
      <c r="B22" s="5" t="s">
        <v>24</v>
      </c>
      <c r="C22" s="5" t="s">
        <v>24</v>
      </c>
      <c r="D22" s="5" t="s">
        <v>24</v>
      </c>
      <c r="E22" s="5" t="s">
        <v>24</v>
      </c>
      <c r="F22" s="5" t="s">
        <v>24</v>
      </c>
      <c r="G22" s="7" t="s">
        <v>12</v>
      </c>
      <c r="H22" s="7" t="s">
        <v>12</v>
      </c>
      <c r="I22" s="16"/>
    </row>
    <row r="23" spans="1:9" ht="15">
      <c r="A23" s="10" t="s">
        <v>27</v>
      </c>
      <c r="B23" s="6" t="s">
        <v>40</v>
      </c>
      <c r="C23" s="6" t="s">
        <v>40</v>
      </c>
      <c r="D23" s="6" t="s">
        <v>40</v>
      </c>
      <c r="E23" s="6" t="s">
        <v>40</v>
      </c>
      <c r="F23" s="6" t="s">
        <v>40</v>
      </c>
      <c r="G23" s="7" t="s">
        <v>12</v>
      </c>
      <c r="H23" s="7" t="s">
        <v>12</v>
      </c>
      <c r="I23" s="16"/>
    </row>
    <row r="24" spans="1:9" ht="15">
      <c r="A24" s="16"/>
      <c r="B24" s="17" t="str">
        <f>IF((COUNTIF(B16:B23,"I см. Спарт")*COUNTIF(B16:B23,"II см. Спарт")*COUNTIF(B16:B23,"I см. Кисл")*COUNTIF(B16:B23,"II см. Кисл"))=1," ","BAD!")</f>
        <v> </v>
      </c>
      <c r="C24" s="17" t="str">
        <f>IF((COUNTIF(C16:C23,"I см. Спарт")*COUNTIF(C16:C23,"II см. Спарт")*COUNTIF(C16:C23,"I см. Кисл")*COUNTIF(C16:C23,"II см. Кисл"))=1," ","BAD!")</f>
        <v> </v>
      </c>
      <c r="D24" s="17" t="str">
        <f>IF((COUNTIF(D16:D23,"I см. Спарт")*COUNTIF(D16:D23,"II см. Спарт")*COUNTIF(D16:D23,"I см. Кисл")*COUNTIF(D16:D23,"II см. Кисл"))=1," ","BAD!")</f>
        <v> </v>
      </c>
      <c r="E24" s="17" t="str">
        <f>IF((COUNTIF(E16:E23,"I см. Спарт")*COUNTIF(E16:E23,"II см. Спарт")*COUNTIF(E16:E23,"I см. Кисл")*COUNTIF(E16:E23,"II см. Кисл"))=1," ","BAD!")</f>
        <v> </v>
      </c>
      <c r="F24" s="17" t="str">
        <f>IF((COUNTIF(F16:F23,"I см. Спарт")*COUNTIF(F16:F23,"II см. Спарт")*COUNTIF(F16:F23,"I см. Кисл")*COUNTIF(F16:F23,"II см. Кисл"))=1," ","BAD!")</f>
        <v> </v>
      </c>
      <c r="G24" s="18"/>
      <c r="H24" s="18"/>
      <c r="I24" s="16"/>
    </row>
    <row r="25" spans="1:9" ht="15">
      <c r="A25" s="10" t="s">
        <v>3</v>
      </c>
      <c r="B25" s="12" t="s">
        <v>4</v>
      </c>
      <c r="C25" s="12" t="s">
        <v>5</v>
      </c>
      <c r="D25" s="12" t="s">
        <v>6</v>
      </c>
      <c r="E25" s="12" t="s">
        <v>7</v>
      </c>
      <c r="F25" s="12" t="s">
        <v>8</v>
      </c>
      <c r="G25" s="12" t="s">
        <v>9</v>
      </c>
      <c r="H25" s="12" t="s">
        <v>10</v>
      </c>
      <c r="I25" s="16"/>
    </row>
    <row r="26" spans="1:9" ht="15">
      <c r="A26" s="13" t="s">
        <v>11</v>
      </c>
      <c r="B26" s="14">
        <f>F15+3</f>
        <v>41316</v>
      </c>
      <c r="C26" s="14">
        <f aca="true" t="shared" si="2" ref="C26:H26">B26+1</f>
        <v>41317</v>
      </c>
      <c r="D26" s="14">
        <f t="shared" si="2"/>
        <v>41318</v>
      </c>
      <c r="E26" s="14">
        <f t="shared" si="2"/>
        <v>41319</v>
      </c>
      <c r="F26" s="14">
        <f t="shared" si="2"/>
        <v>41320</v>
      </c>
      <c r="G26" s="14">
        <f t="shared" si="2"/>
        <v>41321</v>
      </c>
      <c r="H26" s="14">
        <f t="shared" si="2"/>
        <v>41322</v>
      </c>
      <c r="I26" s="16"/>
    </row>
    <row r="27" spans="1:9" ht="15">
      <c r="A27" s="10" t="s">
        <v>16</v>
      </c>
      <c r="B27" s="5" t="s">
        <v>24</v>
      </c>
      <c r="C27" s="5" t="s">
        <v>24</v>
      </c>
      <c r="D27" s="5" t="s">
        <v>24</v>
      </c>
      <c r="E27" s="5" t="s">
        <v>24</v>
      </c>
      <c r="F27" s="5" t="s">
        <v>24</v>
      </c>
      <c r="G27" s="7" t="s">
        <v>12</v>
      </c>
      <c r="H27" s="7" t="s">
        <v>12</v>
      </c>
      <c r="I27" s="16"/>
    </row>
    <row r="28" spans="1:9" ht="15">
      <c r="A28" s="10" t="s">
        <v>14</v>
      </c>
      <c r="B28" s="5" t="s">
        <v>41</v>
      </c>
      <c r="C28" s="5" t="s">
        <v>41</v>
      </c>
      <c r="D28" s="5" t="s">
        <v>41</v>
      </c>
      <c r="E28" s="5" t="s">
        <v>41</v>
      </c>
      <c r="F28" s="5" t="s">
        <v>41</v>
      </c>
      <c r="G28" s="7" t="s">
        <v>12</v>
      </c>
      <c r="H28" s="7" t="s">
        <v>12</v>
      </c>
      <c r="I28" s="16"/>
    </row>
    <row r="29" spans="1:9" ht="15">
      <c r="A29" s="10" t="s">
        <v>17</v>
      </c>
      <c r="B29" s="7" t="s">
        <v>42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12</v>
      </c>
      <c r="H29" s="7" t="s">
        <v>12</v>
      </c>
      <c r="I29" s="16"/>
    </row>
    <row r="30" spans="1:9" ht="15">
      <c r="A30" s="10" t="s">
        <v>18</v>
      </c>
      <c r="B30" s="7" t="s">
        <v>42</v>
      </c>
      <c r="C30" s="7" t="s">
        <v>42</v>
      </c>
      <c r="D30" s="7" t="s">
        <v>42</v>
      </c>
      <c r="E30" s="7" t="s">
        <v>42</v>
      </c>
      <c r="F30" s="7" t="s">
        <v>15</v>
      </c>
      <c r="G30" s="7" t="s">
        <v>12</v>
      </c>
      <c r="H30" s="7" t="s">
        <v>12</v>
      </c>
      <c r="I30" s="16"/>
    </row>
    <row r="31" spans="1:9" ht="15">
      <c r="A31" s="10" t="s">
        <v>25</v>
      </c>
      <c r="B31" s="7" t="s">
        <v>12</v>
      </c>
      <c r="C31" s="7" t="s">
        <v>12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16"/>
    </row>
    <row r="32" spans="1:9" ht="15">
      <c r="A32" s="10" t="s">
        <v>19</v>
      </c>
      <c r="B32" s="6" t="s">
        <v>40</v>
      </c>
      <c r="C32" s="6" t="s">
        <v>40</v>
      </c>
      <c r="D32" s="6" t="s">
        <v>40</v>
      </c>
      <c r="E32" s="6" t="s">
        <v>40</v>
      </c>
      <c r="F32" s="6" t="s">
        <v>40</v>
      </c>
      <c r="G32" s="7" t="s">
        <v>12</v>
      </c>
      <c r="H32" s="7" t="s">
        <v>12</v>
      </c>
      <c r="I32" s="16"/>
    </row>
    <row r="33" spans="1:9" ht="15">
      <c r="A33" s="10" t="s">
        <v>20</v>
      </c>
      <c r="B33" s="6" t="s">
        <v>26</v>
      </c>
      <c r="C33" s="6" t="s">
        <v>26</v>
      </c>
      <c r="D33" s="6" t="s">
        <v>26</v>
      </c>
      <c r="E33" s="6" t="s">
        <v>26</v>
      </c>
      <c r="F33" s="6" t="s">
        <v>26</v>
      </c>
      <c r="G33" s="7" t="s">
        <v>12</v>
      </c>
      <c r="H33" s="7" t="s">
        <v>12</v>
      </c>
      <c r="I33" s="16"/>
    </row>
    <row r="34" spans="1:9" ht="15">
      <c r="A34" s="10" t="s">
        <v>27</v>
      </c>
      <c r="B34" s="7" t="s">
        <v>42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12</v>
      </c>
      <c r="H34" s="7" t="s">
        <v>12</v>
      </c>
      <c r="I34" s="16"/>
    </row>
    <row r="35" spans="1:9" ht="15">
      <c r="A35" s="16"/>
      <c r="B35" s="17" t="str">
        <f>IF((COUNTIF(B27:B34,"I см. Спарт")*COUNTIF(B27:B34,"II см. Спарт")*COUNTIF(B27:B34,"I см. Кисл")*COUNTIF(B27:B34,"II см. Кисл"))=1," ","BAD!")</f>
        <v> </v>
      </c>
      <c r="C35" s="17" t="str">
        <f>IF((COUNTIF(C27:C34,"I см. Спарт")*COUNTIF(C27:C34,"II см. Спарт")*COUNTIF(C27:C34,"I см. Кисл")*COUNTIF(C27:C34,"II см. Кисл"))=1," ","BAD!")</f>
        <v> </v>
      </c>
      <c r="D35" s="17" t="str">
        <f>IF((COUNTIF(D27:D34,"I см. Спарт")*COUNTIF(D27:D34,"II см. Спарт")*COUNTIF(D27:D34,"I см. Кисл")*COUNTIF(D27:D34,"II см. Кисл"))=1," ","BAD!")</f>
        <v> </v>
      </c>
      <c r="E35" s="17" t="str">
        <f>IF((COUNTIF(E27:E34,"I см. Спарт")*COUNTIF(E27:E34,"II см. Спарт")*COUNTIF(E27:E34,"I см. Кисл")*COUNTIF(E27:E34,"II см. Кисл"))=1," ","BAD!")</f>
        <v> </v>
      </c>
      <c r="F35" s="17" t="str">
        <f>IF((COUNTIF(F27:F34,"I см. Спарт")*COUNTIF(F27:F34,"II см. Спарт")*COUNTIF(F27:F34,"I см. Кисл")*COUNTIF(F27:F34,"II см. Кисл"))=1," ","BAD!")</f>
        <v> </v>
      </c>
      <c r="G35" s="18"/>
      <c r="H35" s="18"/>
      <c r="I35" s="16"/>
    </row>
    <row r="36" spans="1:9" ht="15">
      <c r="A36" s="10" t="s">
        <v>3</v>
      </c>
      <c r="B36" s="12" t="s">
        <v>4</v>
      </c>
      <c r="C36" s="12" t="s">
        <v>5</v>
      </c>
      <c r="D36" s="12" t="s">
        <v>6</v>
      </c>
      <c r="E36" s="12" t="s">
        <v>7</v>
      </c>
      <c r="F36" s="12" t="s">
        <v>8</v>
      </c>
      <c r="G36" s="12" t="s">
        <v>9</v>
      </c>
      <c r="H36" s="12" t="s">
        <v>10</v>
      </c>
      <c r="I36" s="16"/>
    </row>
    <row r="37" spans="1:9" ht="15">
      <c r="A37" s="13" t="s">
        <v>11</v>
      </c>
      <c r="B37" s="14">
        <f>F26+3</f>
        <v>41323</v>
      </c>
      <c r="C37" s="14">
        <f aca="true" t="shared" si="3" ref="C37:H37">B37+1</f>
        <v>41324</v>
      </c>
      <c r="D37" s="14">
        <f t="shared" si="3"/>
        <v>41325</v>
      </c>
      <c r="E37" s="14">
        <f t="shared" si="3"/>
        <v>41326</v>
      </c>
      <c r="F37" s="14">
        <f t="shared" si="3"/>
        <v>41327</v>
      </c>
      <c r="G37" s="14">
        <f t="shared" si="3"/>
        <v>41328</v>
      </c>
      <c r="H37" s="14">
        <f t="shared" si="3"/>
        <v>41329</v>
      </c>
      <c r="I37" s="16"/>
    </row>
    <row r="38" spans="1:9" ht="15">
      <c r="A38" s="10" t="s">
        <v>16</v>
      </c>
      <c r="B38" s="6" t="s">
        <v>26</v>
      </c>
      <c r="C38" s="6" t="s">
        <v>26</v>
      </c>
      <c r="D38" s="6" t="s">
        <v>26</v>
      </c>
      <c r="E38" s="6" t="s">
        <v>26</v>
      </c>
      <c r="F38" s="6" t="s">
        <v>26</v>
      </c>
      <c r="G38" s="7" t="s">
        <v>12</v>
      </c>
      <c r="H38" s="7" t="s">
        <v>12</v>
      </c>
      <c r="I38" s="16"/>
    </row>
    <row r="39" spans="1:9" ht="15">
      <c r="A39" s="10" t="s">
        <v>14</v>
      </c>
      <c r="B39" s="6" t="s">
        <v>40</v>
      </c>
      <c r="C39" s="6" t="s">
        <v>40</v>
      </c>
      <c r="D39" s="6" t="s">
        <v>40</v>
      </c>
      <c r="E39" s="6" t="s">
        <v>40</v>
      </c>
      <c r="F39" s="6" t="s">
        <v>40</v>
      </c>
      <c r="G39" s="7" t="s">
        <v>12</v>
      </c>
      <c r="H39" s="7" t="s">
        <v>12</v>
      </c>
      <c r="I39" s="16"/>
    </row>
    <row r="40" spans="1:9" ht="15">
      <c r="A40" s="10" t="s">
        <v>17</v>
      </c>
      <c r="B40" s="7" t="s">
        <v>42</v>
      </c>
      <c r="C40" s="7" t="s">
        <v>42</v>
      </c>
      <c r="D40" s="7" t="s">
        <v>42</v>
      </c>
      <c r="E40" s="7" t="s">
        <v>42</v>
      </c>
      <c r="F40" s="7" t="s">
        <v>42</v>
      </c>
      <c r="G40" s="7" t="s">
        <v>12</v>
      </c>
      <c r="H40" s="7" t="s">
        <v>12</v>
      </c>
      <c r="I40" s="16"/>
    </row>
    <row r="41" spans="1:9" ht="15">
      <c r="A41" s="10" t="s">
        <v>18</v>
      </c>
      <c r="B41" s="7" t="s">
        <v>15</v>
      </c>
      <c r="C41" s="7" t="s">
        <v>15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16"/>
    </row>
    <row r="42" spans="1:9" ht="15">
      <c r="A42" s="10" t="s">
        <v>25</v>
      </c>
      <c r="B42" s="7" t="s">
        <v>12</v>
      </c>
      <c r="C42" s="7" t="s">
        <v>12</v>
      </c>
      <c r="D42" s="7" t="s">
        <v>12</v>
      </c>
      <c r="E42" s="7" t="s">
        <v>12</v>
      </c>
      <c r="F42" s="7" t="s">
        <v>12</v>
      </c>
      <c r="G42" s="7" t="s">
        <v>12</v>
      </c>
      <c r="H42" s="7" t="s">
        <v>12</v>
      </c>
      <c r="I42" s="16"/>
    </row>
    <row r="43" spans="1:9" ht="15">
      <c r="A43" s="10" t="s">
        <v>19</v>
      </c>
      <c r="B43" s="7" t="s">
        <v>42</v>
      </c>
      <c r="C43" s="7" t="s">
        <v>42</v>
      </c>
      <c r="D43" s="7" t="s">
        <v>42</v>
      </c>
      <c r="E43" s="7" t="s">
        <v>42</v>
      </c>
      <c r="F43" s="7" t="s">
        <v>42</v>
      </c>
      <c r="G43" s="7" t="s">
        <v>12</v>
      </c>
      <c r="H43" s="7" t="s">
        <v>12</v>
      </c>
      <c r="I43" s="16"/>
    </row>
    <row r="44" spans="1:9" ht="15">
      <c r="A44" s="10" t="s">
        <v>20</v>
      </c>
      <c r="B44" s="5" t="s">
        <v>24</v>
      </c>
      <c r="C44" s="5" t="s">
        <v>24</v>
      </c>
      <c r="D44" s="5" t="s">
        <v>24</v>
      </c>
      <c r="E44" s="5" t="s">
        <v>24</v>
      </c>
      <c r="F44" s="5" t="s">
        <v>24</v>
      </c>
      <c r="G44" s="7" t="s">
        <v>12</v>
      </c>
      <c r="H44" s="7" t="s">
        <v>12</v>
      </c>
      <c r="I44" s="16"/>
    </row>
    <row r="45" spans="1:9" ht="15">
      <c r="A45" s="10" t="s">
        <v>27</v>
      </c>
      <c r="B45" s="5" t="s">
        <v>41</v>
      </c>
      <c r="C45" s="5" t="s">
        <v>41</v>
      </c>
      <c r="D45" s="5" t="s">
        <v>41</v>
      </c>
      <c r="E45" s="5" t="s">
        <v>41</v>
      </c>
      <c r="F45" s="5" t="s">
        <v>41</v>
      </c>
      <c r="G45" s="7" t="s">
        <v>12</v>
      </c>
      <c r="H45" s="7" t="s">
        <v>12</v>
      </c>
      <c r="I45" s="16"/>
    </row>
    <row r="46" spans="1:9" ht="15">
      <c r="A46" s="16"/>
      <c r="B46" s="17" t="str">
        <f>IF((COUNTIF(B38:B45,"I см. Спарт")*COUNTIF(B38:B45,"II см. Спарт")*COUNTIF(B38:B45,"I см. Кисл")*COUNTIF(B38:B45,"II см. Кисл"))=1," ","BAD!")</f>
        <v> </v>
      </c>
      <c r="C46" s="17" t="str">
        <f>IF((COUNTIF(C38:C45,"I см. Спарт")*COUNTIF(C38:C45,"II см. Спарт")*COUNTIF(C38:C45,"I см. Кисл")*COUNTIF(C38:C45,"II см. Кисл"))=1," ","BAD!")</f>
        <v> </v>
      </c>
      <c r="D46" s="17" t="str">
        <f>IF((COUNTIF(D38:D45,"I см. Спарт")*COUNTIF(D38:D45,"II см. Спарт")*COUNTIF(D38:D45,"I см. Кисл")*COUNTIF(D38:D45,"II см. Кисл"))=1," ","BAD!")</f>
        <v> </v>
      </c>
      <c r="E46" s="17" t="str">
        <f>IF((COUNTIF(E38:E45,"I см. Спарт")*COUNTIF(E38:E45,"II см. Спарт")*COUNTIF(E38:E45,"I см. Кисл")*COUNTIF(E38:E45,"II см. Кисл"))=1," ","BAD!")</f>
        <v> </v>
      </c>
      <c r="F46" s="17" t="str">
        <f>IF((COUNTIF(F38:F45,"I см. Спарт")*COUNTIF(F38:F45,"II см. Спарт")*COUNTIF(F38:F45,"I см. Кисл")*COUNTIF(F38:F45,"II см. Кисл"))=1," ","BAD!")</f>
        <v> </v>
      </c>
      <c r="G46" s="18"/>
      <c r="H46" s="18"/>
      <c r="I46" s="16"/>
    </row>
    <row r="47" spans="1:9" ht="15">
      <c r="A47" s="10" t="s">
        <v>3</v>
      </c>
      <c r="B47" s="12" t="s">
        <v>4</v>
      </c>
      <c r="C47" s="12" t="s">
        <v>5</v>
      </c>
      <c r="D47" s="12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6"/>
    </row>
    <row r="48" spans="1:9" ht="15">
      <c r="A48" s="13" t="s">
        <v>11</v>
      </c>
      <c r="B48" s="14">
        <f>F37+3</f>
        <v>41330</v>
      </c>
      <c r="C48" s="14">
        <f aca="true" t="shared" si="4" ref="C48:H48">B48+1</f>
        <v>41331</v>
      </c>
      <c r="D48" s="14">
        <f t="shared" si="4"/>
        <v>41332</v>
      </c>
      <c r="E48" s="14">
        <f t="shared" si="4"/>
        <v>41333</v>
      </c>
      <c r="F48" s="14">
        <f t="shared" si="4"/>
        <v>41334</v>
      </c>
      <c r="G48" s="14">
        <f t="shared" si="4"/>
        <v>41335</v>
      </c>
      <c r="H48" s="14">
        <f t="shared" si="4"/>
        <v>41336</v>
      </c>
      <c r="I48" s="16"/>
    </row>
    <row r="49" spans="1:9" ht="15">
      <c r="A49" s="10" t="s">
        <v>16</v>
      </c>
      <c r="B49" s="5" t="s">
        <v>24</v>
      </c>
      <c r="C49" s="5" t="s">
        <v>24</v>
      </c>
      <c r="D49" s="5" t="s">
        <v>24</v>
      </c>
      <c r="E49" s="5" t="s">
        <v>24</v>
      </c>
      <c r="F49" s="5" t="s">
        <v>24</v>
      </c>
      <c r="G49" s="7" t="s">
        <v>12</v>
      </c>
      <c r="H49" s="7" t="s">
        <v>12</v>
      </c>
      <c r="I49" s="16"/>
    </row>
    <row r="50" spans="1:9" ht="15">
      <c r="A50" s="10" t="s">
        <v>14</v>
      </c>
      <c r="B50" s="5" t="s">
        <v>41</v>
      </c>
      <c r="C50" s="5" t="s">
        <v>41</v>
      </c>
      <c r="D50" s="5" t="s">
        <v>41</v>
      </c>
      <c r="E50" s="5" t="s">
        <v>41</v>
      </c>
      <c r="F50" s="5" t="s">
        <v>41</v>
      </c>
      <c r="G50" s="7" t="s">
        <v>12</v>
      </c>
      <c r="H50" s="7" t="s">
        <v>12</v>
      </c>
      <c r="I50" s="16"/>
    </row>
    <row r="51" spans="1:9" ht="15">
      <c r="A51" s="10" t="s">
        <v>17</v>
      </c>
      <c r="B51" s="7" t="s">
        <v>42</v>
      </c>
      <c r="C51" s="7" t="s">
        <v>42</v>
      </c>
      <c r="D51" s="7" t="s">
        <v>42</v>
      </c>
      <c r="E51" s="7" t="s">
        <v>42</v>
      </c>
      <c r="F51" s="7" t="s">
        <v>42</v>
      </c>
      <c r="G51" s="7" t="s">
        <v>12</v>
      </c>
      <c r="H51" s="7" t="s">
        <v>12</v>
      </c>
      <c r="I51" s="16"/>
    </row>
    <row r="52" spans="1:9" ht="15">
      <c r="A52" s="10" t="s">
        <v>18</v>
      </c>
      <c r="B52" s="7" t="s">
        <v>15</v>
      </c>
      <c r="C52" s="7" t="s">
        <v>15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16"/>
    </row>
    <row r="53" spans="1:9" ht="15">
      <c r="A53" s="10" t="s">
        <v>25</v>
      </c>
      <c r="B53" s="7" t="s">
        <v>12</v>
      </c>
      <c r="C53" s="7" t="s">
        <v>12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16"/>
    </row>
    <row r="54" spans="1:9" ht="15">
      <c r="A54" s="10" t="s">
        <v>19</v>
      </c>
      <c r="B54" s="7" t="s">
        <v>15</v>
      </c>
      <c r="C54" s="7" t="s">
        <v>15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16"/>
    </row>
    <row r="55" spans="1:9" ht="15">
      <c r="A55" s="10" t="s">
        <v>20</v>
      </c>
      <c r="B55" s="6" t="s">
        <v>26</v>
      </c>
      <c r="C55" s="6" t="s">
        <v>26</v>
      </c>
      <c r="D55" s="6" t="s">
        <v>26</v>
      </c>
      <c r="E55" s="6" t="s">
        <v>26</v>
      </c>
      <c r="F55" s="6" t="s">
        <v>26</v>
      </c>
      <c r="G55" s="7" t="s">
        <v>12</v>
      </c>
      <c r="H55" s="7" t="s">
        <v>12</v>
      </c>
      <c r="I55" s="16"/>
    </row>
    <row r="56" spans="1:9" ht="15">
      <c r="A56" s="10" t="s">
        <v>27</v>
      </c>
      <c r="B56" s="6" t="s">
        <v>40</v>
      </c>
      <c r="C56" s="6" t="s">
        <v>40</v>
      </c>
      <c r="D56" s="6" t="s">
        <v>40</v>
      </c>
      <c r="E56" s="6" t="s">
        <v>40</v>
      </c>
      <c r="F56" s="6" t="s">
        <v>40</v>
      </c>
      <c r="G56" s="7" t="s">
        <v>12</v>
      </c>
      <c r="H56" s="7" t="s">
        <v>12</v>
      </c>
      <c r="I56" s="16"/>
    </row>
    <row r="57" spans="1:9" ht="15">
      <c r="A57" s="16"/>
      <c r="B57" s="17" t="str">
        <f>IF((COUNTIF(B49:B56,"I см. Спарт")*COUNTIF(B49:B56,"II см. Спарт")*COUNTIF(B49:B56,"I см. Кисл")*COUNTIF(B49:B56,"II см. Кисл"))=1," ","BAD!")</f>
        <v> </v>
      </c>
      <c r="C57" s="17" t="str">
        <f>IF((COUNTIF(C49:C56,"I см. Спарт")*COUNTIF(C49:C56,"II см. Спарт")*COUNTIF(C49:C56,"I см. Кисл")*COUNTIF(C49:C56,"II см. Кисл"))=1," ","BAD!")</f>
        <v> </v>
      </c>
      <c r="D57" s="17" t="str">
        <f>IF((COUNTIF(D49:D56,"I см. Спарт")*COUNTIF(D49:D56,"II см. Спарт")*COUNTIF(D49:D56,"I см. Кисл")*COUNTIF(D49:D56,"II см. Кисл"))=1," ","BAD!")</f>
        <v> </v>
      </c>
      <c r="E57" s="17" t="str">
        <f>IF((COUNTIF(E49:E56,"I см. Спарт")*COUNTIF(E49:E56,"II см. Спарт")*COUNTIF(E49:E56,"I см. Кисл")*COUNTIF(E49:E56,"II см. Кисл"))=1," ","BAD!")</f>
        <v> </v>
      </c>
      <c r="F57" s="17" t="str">
        <f>IF((COUNTIF(F49:F56,"I см. Спарт")*COUNTIF(F49:F56,"II см. Спарт")*COUNTIF(F49:F56,"I см. Кисл")*COUNTIF(F49:F56,"II см. Кисл"))=1," ","BAD!")</f>
        <v> </v>
      </c>
      <c r="G57" s="18"/>
      <c r="H57" s="18"/>
      <c r="I57" s="16"/>
    </row>
    <row r="58" spans="1:9" ht="15">
      <c r="A58" s="19"/>
      <c r="B58" s="20" t="s">
        <v>31</v>
      </c>
      <c r="C58" s="21" t="s">
        <v>32</v>
      </c>
      <c r="D58" s="22" t="s">
        <v>33</v>
      </c>
      <c r="E58" s="23" t="s">
        <v>34</v>
      </c>
      <c r="F58" s="23" t="s">
        <v>35</v>
      </c>
      <c r="G58" s="15" t="s">
        <v>13</v>
      </c>
      <c r="H58" s="24" t="s">
        <v>15</v>
      </c>
      <c r="I58" s="16"/>
    </row>
    <row r="59" spans="1:9" ht="15">
      <c r="A59" s="25" t="s">
        <v>16</v>
      </c>
      <c r="B59" s="26">
        <f>COUNTIF($B$5:$H$5,$B$58)+COUNTIF($B$16:$H$16,$B$58)+COUNTIF($B$27:$H$27,$B$58)+COUNTIF($B$38:$H$38,$B$58)+COUNTIF($B$49:$H$49,$B$58)</f>
        <v>0</v>
      </c>
      <c r="C59" s="26">
        <f>COUNTIF($B$5:$H$5,$C$58)+COUNTIF($B$16:$H$16,$C$58)+COUNTIF($B$27:$H$27,$C$58)+COUNTIF($B$38:$H$38,$C$58)+COUNTIF($B$49:$H$49,$C$58)</f>
        <v>0</v>
      </c>
      <c r="D59" s="26">
        <f>COUNTIF($B$5:$H$5,$D$58)+COUNTIF($B$16:$H$16,$D$58)+COUNTIF($B$27:$H$27,$D$58)+COUNTIF($B$38:$H$38,$D$58)+COUNTIF($B$49:$H$49,$D$58)</f>
        <v>0</v>
      </c>
      <c r="E59" s="26">
        <f>SUM(B59+C59+D59)</f>
        <v>0</v>
      </c>
      <c r="F59" s="27">
        <f>SUM('[1]Jul11'!F54+E59)</f>
        <v>110</v>
      </c>
      <c r="G59" s="26">
        <f>COUNTIF($B$5:$H$5,$G$58)+COUNTIF($B$16:$H$16,$G$58)+COUNTIF($B$27:$H$27,$G$58)+COUNTIF($B$38:$H$38,$G$58)+COUNTIF($B$49:$H$49,$G$58)</f>
        <v>0</v>
      </c>
      <c r="H59" s="26">
        <f>COUNTIF($B$5:$H$5,$H$58)+COUNTIF($B$16:$H$16,$H$58)+COUNTIF($B$27:$H$27,$H$58)+COUNTIF($B$38:$H$38,$H$58)+COUNTIF($B$49:$H$49,$H$58)</f>
        <v>0</v>
      </c>
      <c r="I59" s="16"/>
    </row>
    <row r="60" spans="1:9" ht="14.25">
      <c r="A60" s="28" t="s">
        <v>36</v>
      </c>
      <c r="B60" s="27">
        <f>'[1]Jul11'!B55+B59</f>
        <v>36</v>
      </c>
      <c r="C60" s="27">
        <f>'[1]Jul11'!C55+C59</f>
        <v>40</v>
      </c>
      <c r="D60" s="27">
        <f>'[1]Jul11'!D55+D59</f>
        <v>34</v>
      </c>
      <c r="E60" s="27"/>
      <c r="F60" s="29"/>
      <c r="G60" s="27">
        <f>'[1]Jul11'!G55+G59</f>
        <v>5</v>
      </c>
      <c r="H60" s="27">
        <f>'[1]Jul11'!H55+H59</f>
        <v>13</v>
      </c>
      <c r="I60" s="43"/>
    </row>
    <row r="61" spans="1:9" ht="15">
      <c r="A61" s="25" t="s">
        <v>14</v>
      </c>
      <c r="B61" s="26">
        <f>COUNTIF($B$6:$H$6,$B$58)+COUNTIF($B$17:$H$17,$B$58)+COUNTIF($B$28:$H$28,$B$58)+COUNTIF($B$39:$H$39,$B$58)+COUNTIF($B$50:$H$50,$B$58)</f>
        <v>0</v>
      </c>
      <c r="C61" s="26">
        <f>COUNTIF($B$6:$H$6,$C$58)+COUNTIF($B$17:$H$17,$C$58)+COUNTIF($B$28:$H$28,$C$58)+COUNTIF($B$39:$H$39,$C$58)+COUNTIF($B$50:$H$50,$C$58)</f>
        <v>0</v>
      </c>
      <c r="D61" s="26">
        <f>COUNTIF($B$6:$H$6,$D$58)+COUNTIF($B$17:$H$17,$D$58)+COUNTIF($B$28:$H$28,$D$58)+COUNTIF($B$39:$H$39,$D$58)+COUNTIF($B$50:$H$50,$D$58)</f>
        <v>0</v>
      </c>
      <c r="E61" s="26">
        <f>SUM(B61+C61+D61)</f>
        <v>0</v>
      </c>
      <c r="F61" s="27">
        <f>SUM('[1]Jul11'!F56+E61)</f>
        <v>108</v>
      </c>
      <c r="G61" s="26">
        <f>COUNTIF($B$6:$H$6,$G$58)+COUNTIF($B$17:$H$17,$G$58)+COUNTIF($B$28:$H$28,$G$58)+COUNTIF($B$39:$H$39,$G$58)+COUNTIF($B$50:$H$50,$G$58)</f>
        <v>0</v>
      </c>
      <c r="H61" s="26">
        <f>COUNTIF($B$6:$H$6,$H$58)+COUNTIF($B$17:$H$17,$H$58)+COUNTIF($B$28:$H$28,$H$58)+COUNTIF($B$39:$H$39,$H$58)+COUNTIF($B$50:$H$50,$H$58)</f>
        <v>0</v>
      </c>
      <c r="I61" s="43"/>
    </row>
    <row r="62" spans="1:9" ht="15">
      <c r="A62" s="28" t="s">
        <v>36</v>
      </c>
      <c r="B62" s="27">
        <f>'[1]Jul11'!B57+B61</f>
        <v>62</v>
      </c>
      <c r="C62" s="27">
        <f>'[1]Jul11'!C57+C61</f>
        <v>33</v>
      </c>
      <c r="D62" s="27">
        <f>'[1]Jul11'!D57+D61</f>
        <v>13</v>
      </c>
      <c r="E62" s="30"/>
      <c r="F62" s="13"/>
      <c r="G62" s="27">
        <f>'[1]Jul11'!G57+G61</f>
        <v>4</v>
      </c>
      <c r="H62" s="27">
        <f>'[1]Jul11'!H57+H61</f>
        <v>19</v>
      </c>
      <c r="I62" s="16"/>
    </row>
    <row r="63" spans="1:9" ht="15">
      <c r="A63" s="25" t="s">
        <v>17</v>
      </c>
      <c r="B63" s="26">
        <f>COUNTIF($B$7:$H$7,$B$58)+COUNTIF($B$18:$H$18,$B$58)+COUNTIF($B$29:$H$29,$B$58)+COUNTIF($B$40:$H$40,$B$58)+COUNTIF($B$51:$H$51,$B$58)</f>
        <v>0</v>
      </c>
      <c r="C63" s="26">
        <f>COUNTIF($B$7:$H$7,$C$58)+COUNTIF($B$18:$H$18,$C$58)+COUNTIF($B$29:$H$29,$C$58)+COUNTIF($B$40:$H$40,$C$58)+COUNTIF($B$51:$H$51,$C$58)</f>
        <v>0</v>
      </c>
      <c r="D63" s="26">
        <f>COUNTIF($B$7:$H$7,$D$58)+COUNTIF($B$18:$H$18,$D$58)+COUNTIF($B$29:$H$29,$D$58)+COUNTIF($B$40:$H$40,$D$58)+COUNTIF($B$51:$H$51,$D$58)</f>
        <v>0</v>
      </c>
      <c r="E63" s="26">
        <f>SUM(B63+C63+D63)</f>
        <v>0</v>
      </c>
      <c r="F63" s="27">
        <f>SUM('[1]Jul11'!F58+E63)</f>
        <v>102</v>
      </c>
      <c r="G63" s="26">
        <f>COUNTIF($B$7:$H$7,$G$58)+COUNTIF($B$18:$H$18,$G$58)+COUNTIF($B$29:$H$29,$G$58)+COUNTIF($B$40:$H$40,$G$58)+COUNTIF($B$51:$H$51,$G$58)</f>
        <v>0</v>
      </c>
      <c r="H63" s="26">
        <f>COUNTIF($B$7:$H$7,$H$58)+COUNTIF($B$18:$H$18,$H$58)+COUNTIF($B$29:$H$29,$H$58)+COUNTIF($B$40:$H$40,$H$58)+COUNTIF($B$51:$H$51,$H$58)</f>
        <v>0</v>
      </c>
      <c r="I63" s="16"/>
    </row>
    <row r="64" spans="1:9" ht="15">
      <c r="A64" s="28" t="s">
        <v>36</v>
      </c>
      <c r="B64" s="27">
        <f>'[1]Jul11'!B59+B63</f>
        <v>0</v>
      </c>
      <c r="C64" s="27">
        <f>'[1]Jul11'!C59+C63</f>
        <v>102</v>
      </c>
      <c r="D64" s="27">
        <f>'[1]Jul11'!D59+D63</f>
        <v>0</v>
      </c>
      <c r="E64" s="27"/>
      <c r="F64" s="29"/>
      <c r="G64" s="27">
        <f>'[1]Jul11'!G59+G63</f>
        <v>8</v>
      </c>
      <c r="H64" s="27">
        <f>'[1]Jul11'!H59+H63</f>
        <v>15</v>
      </c>
      <c r="I64" s="16"/>
    </row>
    <row r="65" spans="1:9" ht="15">
      <c r="A65" s="25" t="s">
        <v>18</v>
      </c>
      <c r="B65" s="26">
        <f>COUNTIF($B$8:$H$8,$B$58)+COUNTIF($B$19:$H$19,$B$58)+COUNTIF($B$30:$H$30,$B$58)+COUNTIF($B$41:$H$41,$B$58)+COUNTIF($B$52:$H$52,$B$58)</f>
        <v>0</v>
      </c>
      <c r="C65" s="26">
        <f>COUNTIF($B$8:$H$8,$C$58)+COUNTIF($B$19:$H$19,$C$58)+COUNTIF($B$30:$H$30,$C$58)+COUNTIF($B$41:$H$41,$C$58)+COUNTIF($B$52:$H$52,$C$58)</f>
        <v>0</v>
      </c>
      <c r="D65" s="26">
        <f>COUNTIF($B$8:$H$8,$D$58)+COUNTIF($B$19:$H$19,$D$58)+COUNTIF($B$30:$H$30,$D$58)+COUNTIF($B$41:$H$41,$D$58)+COUNTIF($B$52:$H$52,$D$58)</f>
        <v>0</v>
      </c>
      <c r="E65" s="26">
        <f>SUM(B65+C65+D65)</f>
        <v>0</v>
      </c>
      <c r="F65" s="27">
        <f>SUM('[1]Jul11'!F60+E65)</f>
        <v>106</v>
      </c>
      <c r="G65" s="26">
        <f>COUNTIF($B$8:$H$8,$G$58)+COUNTIF($B$19:$H$19,$G$58)+COUNTIF($B$30:$H$30,$G$58)+COUNTIF($B$41:$H$41,$G$58)+COUNTIF($B$52:$H$52,$G$58)</f>
        <v>0</v>
      </c>
      <c r="H65" s="26">
        <f>COUNTIF($B$8:$H$8,$H$58)+COUNTIF($B$19:$H$19,$H$58)+COUNTIF($B$30:$H$30,$H$58)+COUNTIF($B$41:$H$41,$H$58)+COUNTIF($B$52:$H$52,$H$58)</f>
        <v>15</v>
      </c>
      <c r="I65" s="16"/>
    </row>
    <row r="66" spans="1:9" ht="14.25">
      <c r="A66" s="28" t="s">
        <v>36</v>
      </c>
      <c r="B66" s="27">
        <f>'[1]Jul11'!B61+B65</f>
        <v>35</v>
      </c>
      <c r="C66" s="27">
        <f>'[1]Jul11'!C61+C65</f>
        <v>39</v>
      </c>
      <c r="D66" s="27">
        <f>'[1]Jul11'!D61+D65</f>
        <v>32</v>
      </c>
      <c r="E66" s="27"/>
      <c r="F66" s="29"/>
      <c r="G66" s="27">
        <f>'[1]Jul11'!G61+G65</f>
        <v>14</v>
      </c>
      <c r="H66" s="27">
        <f>'[1]Jul11'!H61+H65</f>
        <v>22</v>
      </c>
      <c r="I66" s="43"/>
    </row>
    <row r="67" spans="1:9" ht="15">
      <c r="A67" s="25" t="s">
        <v>37</v>
      </c>
      <c r="B67" s="26">
        <f>COUNTIF($B$9:$H$9,$B$58)+COUNTIF($B$20:$H$20,$B$58)+COUNTIF($B$31:$H$31,$B$58)+COUNTIF($B$42:$H$42,$B$58)+COUNTIF($B$53:$H$53,$B$58)</f>
        <v>0</v>
      </c>
      <c r="C67" s="26">
        <f>COUNTIF($B$9:$H$9,$C$58)+COUNTIF($B$20:$H$20,$C$58)+COUNTIF($B$31:$H$31,$C$58)+COUNTIF($B$42:$H$42,$C$58)+COUNTIF($B$53:$H$53,$C$58)</f>
        <v>0</v>
      </c>
      <c r="D67" s="26">
        <f>COUNTIF($B$9:$H$9,$D$58)+COUNTIF($B$20:$H$20,$D$58)+COUNTIF($B$31:$H$31,$D$58)+COUNTIF($B$42:$H$42,$D$58)+COUNTIF($B$53:$H$53,$D$58)</f>
        <v>0</v>
      </c>
      <c r="E67" s="26">
        <f>SUM(B67+C67+D67)</f>
        <v>0</v>
      </c>
      <c r="F67" s="27">
        <f>SUM('[1]Jul11'!F62+E67)</f>
        <v>92</v>
      </c>
      <c r="G67" s="26">
        <f>COUNTIF($B$9:$H$9,$G$58)+COUNTIF($B$20:$H$20,$G$58)+COUNTIF($B$31:$H$31,$G$58)+COUNTIF($B$42:$H$42,$G$58)+COUNTIF($B$53:$H$53,$G$58)</f>
        <v>0</v>
      </c>
      <c r="H67" s="26">
        <f>COUNTIF($B$9:$H$9,$H$58)+COUNTIF($B$20:$H$20,$H$58)+COUNTIF($B$31:$H$31,$H$58)+COUNTIF($B$42:$H$42,$H$58)+COUNTIF($B$53:$H$53,$H$58)</f>
        <v>0</v>
      </c>
      <c r="I67" s="16"/>
    </row>
    <row r="68" spans="1:9" ht="14.25">
      <c r="A68" s="28" t="s">
        <v>36</v>
      </c>
      <c r="B68" s="27">
        <f>'[1]Jul11'!B63+B67</f>
        <v>14</v>
      </c>
      <c r="C68" s="27">
        <f>'[1]Jul11'!C63+C67</f>
        <v>55</v>
      </c>
      <c r="D68" s="27">
        <f>'[1]Jul11'!D63+D67</f>
        <v>23</v>
      </c>
      <c r="E68" s="27"/>
      <c r="F68" s="29"/>
      <c r="G68" s="27">
        <f>'[1]Jul11'!G63+G67</f>
        <v>5</v>
      </c>
      <c r="H68" s="27">
        <f>'[1]Jul11'!H63+H67</f>
        <v>13</v>
      </c>
      <c r="I68" s="43"/>
    </row>
    <row r="69" spans="1:9" ht="15">
      <c r="A69" s="25" t="s">
        <v>19</v>
      </c>
      <c r="B69" s="26">
        <f>COUNTIF($B$10:$H$10,$B$58)+COUNTIF($B$21:$H$21,$B$58)+COUNTIF($B$32:$H$32,$B$58)+COUNTIF($B$43:$H$43,$B$58)+COUNTIF($B$54:$H$54,$B$58)</f>
        <v>0</v>
      </c>
      <c r="C69" s="26">
        <f>COUNTIF($B$10:$H$10,$C$58)+COUNTIF($B$21:$H$21,$C$58)+COUNTIF($B$32:$H$32,$C$58)+COUNTIF($B$43:$H$43,$C$58)+COUNTIF($B$54:$H$54,$C$58)</f>
        <v>0</v>
      </c>
      <c r="D69" s="26">
        <f>COUNTIF($B$10:$H$10,$D$58)+COUNTIF($B$21:$H$21,$D$58)+COUNTIF($B$32:$H$32,$D$58)+COUNTIF($B$43:$H$43,$D$58)+COUNTIF($B$54:$H$54,$D$58)</f>
        <v>0</v>
      </c>
      <c r="E69" s="26">
        <f>SUM(B69+C69+D69)</f>
        <v>0</v>
      </c>
      <c r="F69" s="27">
        <f>SUM('[1]Jul11'!F64+E69)</f>
        <v>113</v>
      </c>
      <c r="G69" s="26">
        <f>COUNTIF($B$10:$H$10,$G$58)+COUNTIF($B$21:$H$21,$G$58)+COUNTIF($B$32:$H$32,$G$58)+COUNTIF($B$43:$H$43,$G$58)+COUNTIF($B$54:$H$54,$G$58)</f>
        <v>0</v>
      </c>
      <c r="H69" s="26">
        <f>COUNTIF($B$10:$H$10,$H$58)+COUNTIF($B$21:$H$21,$H$58)+COUNTIF($B$32:$H$32,$H$58)+COUNTIF($B$43:$H$43,$H$58)+COUNTIF($B$54:$H$54,$H$58)</f>
        <v>7</v>
      </c>
      <c r="I69" s="43"/>
    </row>
    <row r="70" spans="1:9" ht="15">
      <c r="A70" s="28" t="s">
        <v>36</v>
      </c>
      <c r="B70" s="27">
        <f>'[1]Jul11'!B65+B69</f>
        <v>34</v>
      </c>
      <c r="C70" s="27">
        <f>'[1]Jul11'!C65+C69</f>
        <v>49</v>
      </c>
      <c r="D70" s="27">
        <f>'[1]Jul11'!D65+D69</f>
        <v>30</v>
      </c>
      <c r="E70" s="30"/>
      <c r="F70" s="13"/>
      <c r="G70" s="27">
        <f>'[1]Jul11'!G65+G69</f>
        <v>6</v>
      </c>
      <c r="H70" s="27">
        <f>'[1]Jul11'!H65+H69</f>
        <v>8</v>
      </c>
      <c r="I70" s="16"/>
    </row>
    <row r="71" spans="1:9" ht="15">
      <c r="A71" s="25" t="s">
        <v>20</v>
      </c>
      <c r="B71" s="26">
        <f>COUNTIF($B$11:$H$11,$B$58)+COUNTIF($B$22:$H$22,$B$58)+COUNTIF($B$33:$H$33,$B$58)+COUNTIF($B$44:$H$44,$B$58)+COUNTIF($B$55:$H$55,$B$58)</f>
        <v>0</v>
      </c>
      <c r="C71" s="26">
        <f>COUNTIF($B$11:$H$11,$C$58)+COUNTIF($B$22:$H$22,$C$58)+COUNTIF($B$33:$H$33,$C$58)+COUNTIF($B$44:$H$44,$C$58)+COUNTIF($B$55:$H$55,$C$58)</f>
        <v>0</v>
      </c>
      <c r="D71" s="26">
        <f>COUNTIF($B$11:$H$11,$D$58)+COUNTIF($B$22:$H$22,$D$58)+COUNTIF($B$33:$H$33,$D$58)+COUNTIF($B$44:$H$44,$D$58)+COUNTIF($B$55:$H$55,$D$58)</f>
        <v>0</v>
      </c>
      <c r="E71" s="26">
        <f>SUM(B71+C71+D71)</f>
        <v>0</v>
      </c>
      <c r="F71" s="27">
        <f>SUM('[1]Jul11'!F66+E71)</f>
        <v>113</v>
      </c>
      <c r="G71" s="26">
        <f>COUNTIF($B$11:$H$11,$G$58)+COUNTIF($B$22:$H$22,$G$58)+COUNTIF($B$33:$H$33,$G$58)+COUNTIF($B$44:$H$44,$G$58)+COUNTIF($B$55:$H$55,$G$58)</f>
        <v>0</v>
      </c>
      <c r="H71" s="26">
        <f>COUNTIF($B$11:$H$11,$H$58)+COUNTIF($B$22:$H$22,$H$58)+COUNTIF($B$33:$H$33,$H$58)+COUNTIF($B$44:$H$44,$H$58)+COUNTIF($B$55:$H$55,$H$58)</f>
        <v>0</v>
      </c>
      <c r="I71" s="16"/>
    </row>
    <row r="72" spans="1:9" ht="15">
      <c r="A72" s="28" t="s">
        <v>36</v>
      </c>
      <c r="B72" s="27">
        <f>'[1]Jul11'!B67+B71</f>
        <v>31</v>
      </c>
      <c r="C72" s="27">
        <f>'[1]Jul11'!C67+C71</f>
        <v>6</v>
      </c>
      <c r="D72" s="27">
        <f>'[1]Jul11'!D67+D71</f>
        <v>76</v>
      </c>
      <c r="E72" s="27"/>
      <c r="F72" s="29"/>
      <c r="G72" s="27">
        <f>'[1]Jul11'!G67+G71</f>
        <v>6</v>
      </c>
      <c r="H72" s="27">
        <f>'[1]Jul11'!H67+H71</f>
        <v>10</v>
      </c>
      <c r="I72" s="16"/>
    </row>
    <row r="73" spans="1:9" ht="15">
      <c r="A73" s="31" t="s">
        <v>38</v>
      </c>
      <c r="B73" s="26">
        <f>SUM(B59+B61+B63+B65,B67,B69,B71)</f>
        <v>0</v>
      </c>
      <c r="C73" s="26">
        <f>SUM(C59+C61+C63+C65,C67,C69,C71)</f>
        <v>0</v>
      </c>
      <c r="D73" s="26">
        <f>SUM(D59+D61+D63+D65,D67,D69,D71)</f>
        <v>0</v>
      </c>
      <c r="E73" s="26"/>
      <c r="F73" s="26"/>
      <c r="G73" s="26">
        <f>SUM(G59+G61+G63+G65,G67,G69,G71)</f>
        <v>0</v>
      </c>
      <c r="H73" s="26">
        <f>SUM(H59+H61+H63+H65,H67,H69,H71)</f>
        <v>22</v>
      </c>
      <c r="I73" s="16"/>
    </row>
    <row r="74" spans="1:9" ht="15">
      <c r="A74" s="31" t="s">
        <v>39</v>
      </c>
      <c r="B74" s="27">
        <f>'[1]Jul11'!B69+B73</f>
        <v>212</v>
      </c>
      <c r="C74" s="27">
        <f>'[1]Jul11'!C69+C73</f>
        <v>324</v>
      </c>
      <c r="D74" s="27">
        <f>'[1]Jul11'!D69+D73</f>
        <v>208</v>
      </c>
      <c r="E74" s="32"/>
      <c r="F74" s="32"/>
      <c r="G74" s="27">
        <f>'[1]Jul11'!G69+G73</f>
        <v>48</v>
      </c>
      <c r="H74" s="27">
        <f>'[1]Jul11'!H69+H73</f>
        <v>100</v>
      </c>
      <c r="I74" s="16"/>
    </row>
    <row r="75" spans="1:9" ht="15">
      <c r="A75" s="33"/>
      <c r="B75" s="16"/>
      <c r="C75" s="18"/>
      <c r="D75" s="18"/>
      <c r="E75" s="18"/>
      <c r="F75" s="18"/>
      <c r="G75" s="18"/>
      <c r="H75" s="18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42"/>
      <c r="B77" s="42"/>
      <c r="C77" s="42"/>
      <c r="D77" s="16"/>
      <c r="E77" s="41"/>
      <c r="F77" s="18"/>
      <c r="G77" s="18"/>
      <c r="H77" s="18"/>
      <c r="I77" s="16"/>
    </row>
    <row r="78" spans="1:9" ht="18.75">
      <c r="A78" s="40" t="s">
        <v>44</v>
      </c>
      <c r="B78" s="39"/>
      <c r="C78" s="39"/>
      <c r="D78" s="39"/>
      <c r="E78" s="38"/>
      <c r="F78" s="37"/>
      <c r="G78" s="36">
        <f ca="1">TODAY()</f>
        <v>41358</v>
      </c>
      <c r="H78" s="35"/>
      <c r="I78" s="34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6">
      <selection activeCell="B10" sqref="B10"/>
    </sheetView>
  </sheetViews>
  <sheetFormatPr defaultColWidth="9.00390625" defaultRowHeight="12.75"/>
  <cols>
    <col min="1" max="1" width="20.375" style="0" customWidth="1"/>
    <col min="2" max="8" width="16.00390625" style="0" customWidth="1"/>
  </cols>
  <sheetData>
    <row r="1" spans="1:9" ht="15">
      <c r="A1" s="1" t="s">
        <v>21</v>
      </c>
      <c r="B1" s="2"/>
      <c r="C1" s="2"/>
      <c r="D1" s="2"/>
      <c r="E1" s="3" t="s">
        <v>22</v>
      </c>
      <c r="F1" s="4" t="s">
        <v>45</v>
      </c>
      <c r="G1" s="44">
        <v>2013</v>
      </c>
      <c r="H1" s="3" t="s">
        <v>23</v>
      </c>
      <c r="I1" s="16"/>
    </row>
    <row r="2" spans="1:9" ht="15">
      <c r="A2" s="5" t="s">
        <v>0</v>
      </c>
      <c r="B2" s="6" t="s">
        <v>1</v>
      </c>
      <c r="C2" s="7" t="s">
        <v>2</v>
      </c>
      <c r="D2" s="8"/>
      <c r="E2" s="9"/>
      <c r="F2" s="9"/>
      <c r="G2" s="9"/>
      <c r="H2" s="9"/>
      <c r="I2" s="16"/>
    </row>
    <row r="3" spans="1:9" ht="15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6"/>
    </row>
    <row r="4" spans="1:9" ht="15">
      <c r="A4" s="13" t="s">
        <v>11</v>
      </c>
      <c r="B4" s="14">
        <v>41330</v>
      </c>
      <c r="C4" s="14">
        <f aca="true" t="shared" si="0" ref="C4:H4">B4+1</f>
        <v>41331</v>
      </c>
      <c r="D4" s="14">
        <f t="shared" si="0"/>
        <v>41332</v>
      </c>
      <c r="E4" s="14">
        <f t="shared" si="0"/>
        <v>41333</v>
      </c>
      <c r="F4" s="14">
        <f t="shared" si="0"/>
        <v>41334</v>
      </c>
      <c r="G4" s="14">
        <f t="shared" si="0"/>
        <v>41335</v>
      </c>
      <c r="H4" s="14">
        <f t="shared" si="0"/>
        <v>41336</v>
      </c>
      <c r="I4" s="16"/>
    </row>
    <row r="5" spans="1:9" ht="15">
      <c r="A5" s="10" t="s">
        <v>16</v>
      </c>
      <c r="B5" s="7" t="s">
        <v>12</v>
      </c>
      <c r="C5" s="7" t="s">
        <v>12</v>
      </c>
      <c r="D5" s="7" t="s">
        <v>12</v>
      </c>
      <c r="E5" s="7" t="s">
        <v>12</v>
      </c>
      <c r="F5" s="5" t="s">
        <v>24</v>
      </c>
      <c r="G5" s="7" t="s">
        <v>12</v>
      </c>
      <c r="H5" s="7" t="s">
        <v>12</v>
      </c>
      <c r="I5" s="16"/>
    </row>
    <row r="6" spans="1:9" ht="15">
      <c r="A6" s="10" t="s">
        <v>14</v>
      </c>
      <c r="B6" s="7" t="s">
        <v>12</v>
      </c>
      <c r="C6" s="7" t="s">
        <v>12</v>
      </c>
      <c r="D6" s="7" t="s">
        <v>12</v>
      </c>
      <c r="E6" s="7" t="s">
        <v>12</v>
      </c>
      <c r="F6" s="5" t="s">
        <v>41</v>
      </c>
      <c r="G6" s="15" t="s">
        <v>30</v>
      </c>
      <c r="H6" s="7" t="s">
        <v>12</v>
      </c>
      <c r="I6" s="16"/>
    </row>
    <row r="7" spans="1:9" ht="15">
      <c r="A7" s="10" t="s">
        <v>17</v>
      </c>
      <c r="B7" s="7" t="s">
        <v>12</v>
      </c>
      <c r="C7" s="7" t="s">
        <v>12</v>
      </c>
      <c r="D7" s="7" t="s">
        <v>12</v>
      </c>
      <c r="E7" s="7" t="s">
        <v>12</v>
      </c>
      <c r="F7" s="7" t="s">
        <v>42</v>
      </c>
      <c r="G7" s="7" t="s">
        <v>12</v>
      </c>
      <c r="H7" s="7" t="s">
        <v>12</v>
      </c>
      <c r="I7" s="16"/>
    </row>
    <row r="8" spans="1:9" ht="15">
      <c r="A8" s="10" t="s">
        <v>18</v>
      </c>
      <c r="B8" s="7" t="s">
        <v>12</v>
      </c>
      <c r="C8" s="7" t="s">
        <v>12</v>
      </c>
      <c r="D8" s="7" t="s">
        <v>12</v>
      </c>
      <c r="E8" s="7" t="s">
        <v>12</v>
      </c>
      <c r="F8" s="7" t="s">
        <v>15</v>
      </c>
      <c r="G8" s="7" t="s">
        <v>15</v>
      </c>
      <c r="H8" s="7" t="s">
        <v>15</v>
      </c>
      <c r="I8" s="16"/>
    </row>
    <row r="9" spans="1:9" ht="15">
      <c r="A9" s="10" t="s">
        <v>25</v>
      </c>
      <c r="B9" s="7" t="s">
        <v>12</v>
      </c>
      <c r="C9" s="7" t="s">
        <v>12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  <c r="I9" s="16"/>
    </row>
    <row r="10" spans="1:9" ht="15">
      <c r="A10" s="10" t="s">
        <v>19</v>
      </c>
      <c r="B10" s="7" t="s">
        <v>12</v>
      </c>
      <c r="C10" s="7" t="s">
        <v>12</v>
      </c>
      <c r="D10" s="7" t="s">
        <v>12</v>
      </c>
      <c r="E10" s="7" t="s">
        <v>12</v>
      </c>
      <c r="F10" s="7" t="s">
        <v>15</v>
      </c>
      <c r="G10" s="7" t="s">
        <v>15</v>
      </c>
      <c r="H10" s="7" t="s">
        <v>15</v>
      </c>
      <c r="I10" s="16"/>
    </row>
    <row r="11" spans="1:9" ht="15">
      <c r="A11" s="10" t="s">
        <v>20</v>
      </c>
      <c r="B11" s="7" t="s">
        <v>12</v>
      </c>
      <c r="C11" s="7" t="s">
        <v>12</v>
      </c>
      <c r="D11" s="7" t="s">
        <v>12</v>
      </c>
      <c r="E11" s="7" t="s">
        <v>12</v>
      </c>
      <c r="F11" s="6" t="s">
        <v>26</v>
      </c>
      <c r="G11" s="15" t="s">
        <v>29</v>
      </c>
      <c r="H11" s="7" t="s">
        <v>12</v>
      </c>
      <c r="I11" s="16"/>
    </row>
    <row r="12" spans="1:9" ht="15">
      <c r="A12" s="10" t="s">
        <v>27</v>
      </c>
      <c r="B12" s="7" t="s">
        <v>12</v>
      </c>
      <c r="C12" s="7" t="s">
        <v>12</v>
      </c>
      <c r="D12" s="7" t="s">
        <v>12</v>
      </c>
      <c r="E12" s="7" t="s">
        <v>12</v>
      </c>
      <c r="F12" s="6" t="s">
        <v>40</v>
      </c>
      <c r="G12" s="7" t="s">
        <v>12</v>
      </c>
      <c r="H12" s="7" t="s">
        <v>12</v>
      </c>
      <c r="I12" s="16"/>
    </row>
    <row r="13" spans="1:9" ht="15">
      <c r="A13" s="16"/>
      <c r="B13" s="17" t="str">
        <f>IF((COUNTIF(B5:B12,"I см. Спарт")*COUNTIF(B5:B12,"II см. Спарт")*COUNTIF(B5:B12,"I см. Кисл")*COUNTIF(B5:B12,"II см. Кисл"))=1," ","BAD!")</f>
        <v>BAD!</v>
      </c>
      <c r="C13" s="17" t="str">
        <f>IF((COUNTIF(C5:C12,"I см. Спарт")*COUNTIF(C5:C12,"II см. Спарт")*COUNTIF(C5:C12,"I см. Кисл")*COUNTIF(C5:C12,"II см. Кисл"))=1," ","BAD!")</f>
        <v>BAD!</v>
      </c>
      <c r="D13" s="17" t="str">
        <f>IF((COUNTIF(D5:D12,"I см. Спарт")*COUNTIF(D5:D12,"II см. Спарт")*COUNTIF(D5:D12,"I см. Кисл")*COUNTIF(D5:D12,"II см. Кисл"))=1," ","BAD!")</f>
        <v>BAD!</v>
      </c>
      <c r="E13" s="17" t="str">
        <f>IF((COUNTIF(E5:E12,"I см. Спарт")*COUNTIF(E5:E12,"II см. Спарт")*COUNTIF(E5:E12,"I см. Кисл")*COUNTIF(E5:E12,"II см. Кисл"))=1," ","BAD!")</f>
        <v>BAD!</v>
      </c>
      <c r="F13" s="17" t="str">
        <f>IF((COUNTIF(F5:F12,"I см. Спарт")*COUNTIF(F5:F12,"II см. Спарт")*COUNTIF(F5:F12,"I см. Кисл")*COUNTIF(F5:F12,"II см. Кисл"))=1," ","BAD!")</f>
        <v> </v>
      </c>
      <c r="G13" s="18"/>
      <c r="H13" s="18"/>
      <c r="I13" s="16"/>
    </row>
    <row r="14" spans="1:9" ht="15">
      <c r="A14" s="10" t="s">
        <v>3</v>
      </c>
      <c r="B14" s="11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12" t="s">
        <v>10</v>
      </c>
      <c r="I14" s="16"/>
    </row>
    <row r="15" spans="1:9" ht="15">
      <c r="A15" s="13" t="s">
        <v>11</v>
      </c>
      <c r="B15" s="14">
        <f>F4+3</f>
        <v>41337</v>
      </c>
      <c r="C15" s="14">
        <f aca="true" t="shared" si="1" ref="C15:H15">B15+1</f>
        <v>41338</v>
      </c>
      <c r="D15" s="14">
        <f t="shared" si="1"/>
        <v>41339</v>
      </c>
      <c r="E15" s="14">
        <f t="shared" si="1"/>
        <v>41340</v>
      </c>
      <c r="F15" s="14">
        <f t="shared" si="1"/>
        <v>41341</v>
      </c>
      <c r="G15" s="14">
        <f t="shared" si="1"/>
        <v>41342</v>
      </c>
      <c r="H15" s="14">
        <f t="shared" si="1"/>
        <v>41343</v>
      </c>
      <c r="I15" s="16"/>
    </row>
    <row r="16" spans="1:9" ht="15">
      <c r="A16" s="10" t="s">
        <v>16</v>
      </c>
      <c r="B16" s="6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7" t="s">
        <v>12</v>
      </c>
      <c r="H16" s="7" t="s">
        <v>12</v>
      </c>
      <c r="I16" s="16"/>
    </row>
    <row r="17" spans="1:9" ht="15">
      <c r="A17" s="10" t="s">
        <v>14</v>
      </c>
      <c r="B17" s="6" t="s">
        <v>40</v>
      </c>
      <c r="C17" s="6" t="s">
        <v>40</v>
      </c>
      <c r="D17" s="6" t="s">
        <v>40</v>
      </c>
      <c r="E17" s="6" t="s">
        <v>40</v>
      </c>
      <c r="F17" s="6" t="s">
        <v>40</v>
      </c>
      <c r="G17" s="7" t="s">
        <v>12</v>
      </c>
      <c r="H17" s="7" t="s">
        <v>12</v>
      </c>
      <c r="I17" s="16"/>
    </row>
    <row r="18" spans="1:9" ht="15">
      <c r="A18" s="10" t="s">
        <v>17</v>
      </c>
      <c r="B18" s="7" t="s">
        <v>42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12</v>
      </c>
      <c r="H18" s="7" t="s">
        <v>12</v>
      </c>
      <c r="I18" s="16"/>
    </row>
    <row r="19" spans="1:9" ht="15">
      <c r="A19" s="10" t="s">
        <v>18</v>
      </c>
      <c r="B19" s="7" t="s">
        <v>15</v>
      </c>
      <c r="C19" s="7" t="s">
        <v>15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16"/>
    </row>
    <row r="20" spans="1:9" ht="15">
      <c r="A20" s="10" t="s">
        <v>25</v>
      </c>
      <c r="B20" s="7" t="s">
        <v>12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16"/>
    </row>
    <row r="21" spans="1:9" ht="15">
      <c r="A21" s="10" t="s">
        <v>19</v>
      </c>
      <c r="B21" s="7" t="s">
        <v>15</v>
      </c>
      <c r="C21" s="7" t="s">
        <v>15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16"/>
    </row>
    <row r="22" spans="1:9" ht="15">
      <c r="A22" s="10" t="s">
        <v>20</v>
      </c>
      <c r="B22" s="5" t="s">
        <v>24</v>
      </c>
      <c r="C22" s="5" t="s">
        <v>24</v>
      </c>
      <c r="D22" s="5" t="s">
        <v>24</v>
      </c>
      <c r="E22" s="5" t="s">
        <v>24</v>
      </c>
      <c r="F22" s="5" t="s">
        <v>24</v>
      </c>
      <c r="G22" s="7" t="s">
        <v>12</v>
      </c>
      <c r="H22" s="7" t="s">
        <v>12</v>
      </c>
      <c r="I22" s="16"/>
    </row>
    <row r="23" spans="1:9" ht="15">
      <c r="A23" s="10" t="s">
        <v>27</v>
      </c>
      <c r="B23" s="5" t="s">
        <v>41</v>
      </c>
      <c r="C23" s="5" t="s">
        <v>41</v>
      </c>
      <c r="D23" s="5" t="s">
        <v>41</v>
      </c>
      <c r="E23" s="5" t="s">
        <v>41</v>
      </c>
      <c r="F23" s="5" t="s">
        <v>41</v>
      </c>
      <c r="G23" s="7" t="s">
        <v>12</v>
      </c>
      <c r="H23" s="7" t="s">
        <v>12</v>
      </c>
      <c r="I23" s="16"/>
    </row>
    <row r="24" spans="1:9" ht="15">
      <c r="A24" s="16"/>
      <c r="B24" s="17" t="str">
        <f>IF((COUNTIF(B16:B23,"I см. Спарт")*COUNTIF(B16:B23,"II см. Спарт")*COUNTIF(B16:B23,"I см. Кисл")*COUNTIF(B16:B23,"II см. Кисл"))=1," ","BAD!")</f>
        <v> </v>
      </c>
      <c r="C24" s="17" t="str">
        <f>IF((COUNTIF(C16:C23,"I см. Спарт")*COUNTIF(C16:C23,"II см. Спарт")*COUNTIF(C16:C23,"I см. Кисл")*COUNTIF(C16:C23,"II см. Кисл"))=1," ","BAD!")</f>
        <v> </v>
      </c>
      <c r="D24" s="17" t="str">
        <f>IF((COUNTIF(D16:D23,"I см. Спарт")*COUNTIF(D16:D23,"II см. Спарт")*COUNTIF(D16:D23,"I см. Кисл")*COUNTIF(D16:D23,"II см. Кисл"))=1," ","BAD!")</f>
        <v> </v>
      </c>
      <c r="E24" s="17" t="str">
        <f>IF((COUNTIF(E16:E23,"I см. Спарт")*COUNTIF(E16:E23,"II см. Спарт")*COUNTIF(E16:E23,"I см. Кисл")*COUNTIF(E16:E23,"II см. Кисл"))=1," ","BAD!")</f>
        <v> </v>
      </c>
      <c r="F24" s="17" t="str">
        <f>IF((COUNTIF(F16:F23,"I см. Спарт")*COUNTIF(F16:F23,"II см. Спарт")*COUNTIF(F16:F23,"I см. Кисл")*COUNTIF(F16:F23,"II см. Кисл"))=1," ","BAD!")</f>
        <v> </v>
      </c>
      <c r="G24" s="18"/>
      <c r="H24" s="18"/>
      <c r="I24" s="16"/>
    </row>
    <row r="25" spans="1:9" ht="15">
      <c r="A25" s="10" t="s">
        <v>3</v>
      </c>
      <c r="B25" s="12" t="s">
        <v>4</v>
      </c>
      <c r="C25" s="12" t="s">
        <v>5</v>
      </c>
      <c r="D25" s="12" t="s">
        <v>6</v>
      </c>
      <c r="E25" s="12" t="s">
        <v>7</v>
      </c>
      <c r="F25" s="12" t="s">
        <v>8</v>
      </c>
      <c r="G25" s="12" t="s">
        <v>9</v>
      </c>
      <c r="H25" s="12" t="s">
        <v>10</v>
      </c>
      <c r="I25" s="16"/>
    </row>
    <row r="26" spans="1:9" ht="15">
      <c r="A26" s="13" t="s">
        <v>11</v>
      </c>
      <c r="B26" s="14">
        <f>F15+3</f>
        <v>41344</v>
      </c>
      <c r="C26" s="14">
        <f aca="true" t="shared" si="2" ref="C26:H26">B26+1</f>
        <v>41345</v>
      </c>
      <c r="D26" s="14">
        <f t="shared" si="2"/>
        <v>41346</v>
      </c>
      <c r="E26" s="14">
        <f t="shared" si="2"/>
        <v>41347</v>
      </c>
      <c r="F26" s="14">
        <f t="shared" si="2"/>
        <v>41348</v>
      </c>
      <c r="G26" s="14">
        <f t="shared" si="2"/>
        <v>41349</v>
      </c>
      <c r="H26" s="14">
        <f t="shared" si="2"/>
        <v>41350</v>
      </c>
      <c r="I26" s="16"/>
    </row>
    <row r="27" spans="1:9" ht="15">
      <c r="A27" s="10" t="s">
        <v>16</v>
      </c>
      <c r="B27" s="5" t="s">
        <v>24</v>
      </c>
      <c r="C27" s="5" t="s">
        <v>24</v>
      </c>
      <c r="D27" s="5" t="s">
        <v>24</v>
      </c>
      <c r="E27" s="5" t="s">
        <v>24</v>
      </c>
      <c r="F27" s="5" t="s">
        <v>24</v>
      </c>
      <c r="G27" s="7" t="s">
        <v>12</v>
      </c>
      <c r="H27" s="7" t="s">
        <v>12</v>
      </c>
      <c r="I27" s="16"/>
    </row>
    <row r="28" spans="1:9" ht="15">
      <c r="A28" s="10" t="s">
        <v>14</v>
      </c>
      <c r="B28" s="7" t="s">
        <v>15</v>
      </c>
      <c r="C28" s="7" t="s">
        <v>15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16"/>
    </row>
    <row r="29" spans="1:9" ht="15">
      <c r="A29" s="10" t="s">
        <v>17</v>
      </c>
      <c r="B29" s="7" t="s">
        <v>42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12</v>
      </c>
      <c r="H29" s="7" t="s">
        <v>12</v>
      </c>
      <c r="I29" s="16"/>
    </row>
    <row r="30" spans="1:9" ht="15">
      <c r="A30" s="10" t="s">
        <v>18</v>
      </c>
      <c r="B30" s="7" t="s">
        <v>42</v>
      </c>
      <c r="C30" s="7" t="s">
        <v>42</v>
      </c>
      <c r="D30" s="7" t="s">
        <v>42</v>
      </c>
      <c r="E30" s="7" t="s">
        <v>42</v>
      </c>
      <c r="F30" s="7" t="s">
        <v>42</v>
      </c>
      <c r="G30" s="7" t="s">
        <v>12</v>
      </c>
      <c r="H30" s="7" t="s">
        <v>12</v>
      </c>
      <c r="I30" s="16"/>
    </row>
    <row r="31" spans="1:9" ht="15">
      <c r="A31" s="10" t="s">
        <v>25</v>
      </c>
      <c r="B31" s="7" t="s">
        <v>12</v>
      </c>
      <c r="C31" s="7" t="s">
        <v>12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16"/>
    </row>
    <row r="32" spans="1:9" ht="15">
      <c r="A32" s="10" t="s">
        <v>19</v>
      </c>
      <c r="B32" s="6" t="s">
        <v>40</v>
      </c>
      <c r="C32" s="6" t="s">
        <v>40</v>
      </c>
      <c r="D32" s="6" t="s">
        <v>40</v>
      </c>
      <c r="E32" s="6" t="s">
        <v>40</v>
      </c>
      <c r="F32" s="6" t="s">
        <v>40</v>
      </c>
      <c r="G32" s="7" t="s">
        <v>12</v>
      </c>
      <c r="H32" s="7" t="s">
        <v>12</v>
      </c>
      <c r="I32" s="16"/>
    </row>
    <row r="33" spans="1:9" ht="15">
      <c r="A33" s="10" t="s">
        <v>20</v>
      </c>
      <c r="B33" s="6" t="s">
        <v>26</v>
      </c>
      <c r="C33" s="6" t="s">
        <v>26</v>
      </c>
      <c r="D33" s="6" t="s">
        <v>26</v>
      </c>
      <c r="E33" s="6" t="s">
        <v>26</v>
      </c>
      <c r="F33" s="6" t="s">
        <v>26</v>
      </c>
      <c r="G33" s="7" t="s">
        <v>12</v>
      </c>
      <c r="H33" s="7" t="s">
        <v>12</v>
      </c>
      <c r="I33" s="16"/>
    </row>
    <row r="34" spans="1:9" ht="15">
      <c r="A34" s="10" t="s">
        <v>27</v>
      </c>
      <c r="B34" s="5" t="s">
        <v>41</v>
      </c>
      <c r="C34" s="5" t="s">
        <v>41</v>
      </c>
      <c r="D34" s="5" t="s">
        <v>41</v>
      </c>
      <c r="E34" s="5" t="s">
        <v>41</v>
      </c>
      <c r="F34" s="5" t="s">
        <v>41</v>
      </c>
      <c r="G34" s="7" t="s">
        <v>12</v>
      </c>
      <c r="H34" s="7" t="s">
        <v>12</v>
      </c>
      <c r="I34" s="16"/>
    </row>
    <row r="35" spans="1:9" ht="15">
      <c r="A35" s="16"/>
      <c r="B35" s="17" t="str">
        <f>IF((COUNTIF(B27:B34,"I см. Спарт")*COUNTIF(B27:B34,"II см. Спарт")*COUNTIF(B27:B34,"I см. Кисл")*COUNTIF(B27:B34,"II см. Кисл"))=1," ","BAD!")</f>
        <v> </v>
      </c>
      <c r="C35" s="17" t="str">
        <f>IF((COUNTIF(C27:C34,"I см. Спарт")*COUNTIF(C27:C34,"II см. Спарт")*COUNTIF(C27:C34,"I см. Кисл")*COUNTIF(C27:C34,"II см. Кисл"))=1," ","BAD!")</f>
        <v> </v>
      </c>
      <c r="D35" s="17" t="str">
        <f>IF((COUNTIF(D27:D34,"I см. Спарт")*COUNTIF(D27:D34,"II см. Спарт")*COUNTIF(D27:D34,"I см. Кисл")*COUNTIF(D27:D34,"II см. Кисл"))=1," ","BAD!")</f>
        <v> </v>
      </c>
      <c r="E35" s="17" t="str">
        <f>IF((COUNTIF(E27:E34,"I см. Спарт")*COUNTIF(E27:E34,"II см. Спарт")*COUNTIF(E27:E34,"I см. Кисл")*COUNTIF(E27:E34,"II см. Кисл"))=1," ","BAD!")</f>
        <v> </v>
      </c>
      <c r="F35" s="17" t="str">
        <f>IF((COUNTIF(F27:F34,"I см. Спарт")*COUNTIF(F27:F34,"II см. Спарт")*COUNTIF(F27:F34,"I см. Кисл")*COUNTIF(F27:F34,"II см. Кисл"))=1," ","BAD!")</f>
        <v> </v>
      </c>
      <c r="G35" s="18"/>
      <c r="H35" s="18"/>
      <c r="I35" s="16"/>
    </row>
    <row r="36" spans="1:9" ht="15">
      <c r="A36" s="10" t="s">
        <v>3</v>
      </c>
      <c r="B36" s="12" t="s">
        <v>4</v>
      </c>
      <c r="C36" s="12" t="s">
        <v>5</v>
      </c>
      <c r="D36" s="12" t="s">
        <v>6</v>
      </c>
      <c r="E36" s="12" t="s">
        <v>7</v>
      </c>
      <c r="F36" s="12" t="s">
        <v>8</v>
      </c>
      <c r="G36" s="12" t="s">
        <v>9</v>
      </c>
      <c r="H36" s="12" t="s">
        <v>10</v>
      </c>
      <c r="I36" s="16"/>
    </row>
    <row r="37" spans="1:9" ht="15">
      <c r="A37" s="13" t="s">
        <v>11</v>
      </c>
      <c r="B37" s="14">
        <f>F26+3</f>
        <v>41351</v>
      </c>
      <c r="C37" s="14">
        <f aca="true" t="shared" si="3" ref="C37:H37">B37+1</f>
        <v>41352</v>
      </c>
      <c r="D37" s="14">
        <f t="shared" si="3"/>
        <v>41353</v>
      </c>
      <c r="E37" s="14">
        <f t="shared" si="3"/>
        <v>41354</v>
      </c>
      <c r="F37" s="14">
        <f t="shared" si="3"/>
        <v>41355</v>
      </c>
      <c r="G37" s="14">
        <f t="shared" si="3"/>
        <v>41356</v>
      </c>
      <c r="H37" s="14">
        <f t="shared" si="3"/>
        <v>41357</v>
      </c>
      <c r="I37" s="16"/>
    </row>
    <row r="38" spans="1:9" ht="15">
      <c r="A38" s="10" t="s">
        <v>16</v>
      </c>
      <c r="B38" s="6" t="s">
        <v>26</v>
      </c>
      <c r="C38" s="6" t="s">
        <v>26</v>
      </c>
      <c r="D38" s="6" t="s">
        <v>26</v>
      </c>
      <c r="E38" s="6" t="s">
        <v>26</v>
      </c>
      <c r="F38" s="6" t="s">
        <v>26</v>
      </c>
      <c r="G38" s="7" t="s">
        <v>12</v>
      </c>
      <c r="H38" s="7" t="s">
        <v>12</v>
      </c>
      <c r="I38" s="16"/>
    </row>
    <row r="39" spans="1:9" ht="15">
      <c r="A39" s="10" t="s">
        <v>14</v>
      </c>
      <c r="B39" s="7" t="s">
        <v>15</v>
      </c>
      <c r="C39" s="7" t="s">
        <v>15</v>
      </c>
      <c r="D39" s="7" t="s">
        <v>15</v>
      </c>
      <c r="E39" s="7" t="s">
        <v>42</v>
      </c>
      <c r="F39" s="7" t="s">
        <v>42</v>
      </c>
      <c r="G39" s="7" t="s">
        <v>12</v>
      </c>
      <c r="H39" s="7" t="s">
        <v>12</v>
      </c>
      <c r="I39" s="16"/>
    </row>
    <row r="40" spans="1:9" ht="15">
      <c r="A40" s="10" t="s">
        <v>17</v>
      </c>
      <c r="B40" s="7" t="s">
        <v>42</v>
      </c>
      <c r="C40" s="7" t="s">
        <v>42</v>
      </c>
      <c r="D40" s="7" t="s">
        <v>42</v>
      </c>
      <c r="E40" s="7" t="s">
        <v>42</v>
      </c>
      <c r="F40" s="7" t="s">
        <v>42</v>
      </c>
      <c r="G40" s="7" t="s">
        <v>12</v>
      </c>
      <c r="H40" s="7" t="s">
        <v>12</v>
      </c>
      <c r="I40" s="16"/>
    </row>
    <row r="41" spans="1:9" ht="15">
      <c r="A41" s="10" t="s">
        <v>18</v>
      </c>
      <c r="B41" s="7" t="s">
        <v>42</v>
      </c>
      <c r="C41" s="7" t="s">
        <v>42</v>
      </c>
      <c r="D41" s="7" t="s">
        <v>42</v>
      </c>
      <c r="E41" s="7" t="s">
        <v>42</v>
      </c>
      <c r="F41" s="7" t="s">
        <v>42</v>
      </c>
      <c r="G41" s="7" t="s">
        <v>12</v>
      </c>
      <c r="H41" s="7" t="s">
        <v>12</v>
      </c>
      <c r="I41" s="16"/>
    </row>
    <row r="42" spans="1:9" ht="15">
      <c r="A42" s="10" t="s">
        <v>25</v>
      </c>
      <c r="B42" s="7" t="s">
        <v>12</v>
      </c>
      <c r="C42" s="7" t="s">
        <v>12</v>
      </c>
      <c r="D42" s="7" t="s">
        <v>12</v>
      </c>
      <c r="E42" s="7" t="s">
        <v>12</v>
      </c>
      <c r="F42" s="7" t="s">
        <v>12</v>
      </c>
      <c r="G42" s="7" t="s">
        <v>12</v>
      </c>
      <c r="H42" s="7" t="s">
        <v>12</v>
      </c>
      <c r="I42" s="16"/>
    </row>
    <row r="43" spans="1:9" ht="15">
      <c r="A43" s="10" t="s">
        <v>19</v>
      </c>
      <c r="B43" s="5" t="s">
        <v>41</v>
      </c>
      <c r="C43" s="5" t="s">
        <v>41</v>
      </c>
      <c r="D43" s="5" t="s">
        <v>41</v>
      </c>
      <c r="E43" s="5" t="s">
        <v>41</v>
      </c>
      <c r="F43" s="5" t="s">
        <v>41</v>
      </c>
      <c r="G43" s="7" t="s">
        <v>12</v>
      </c>
      <c r="H43" s="7" t="s">
        <v>12</v>
      </c>
      <c r="I43" s="16"/>
    </row>
    <row r="44" spans="1:9" ht="15">
      <c r="A44" s="10" t="s">
        <v>20</v>
      </c>
      <c r="B44" s="5" t="s">
        <v>24</v>
      </c>
      <c r="C44" s="5" t="s">
        <v>24</v>
      </c>
      <c r="D44" s="5" t="s">
        <v>24</v>
      </c>
      <c r="E44" s="5" t="s">
        <v>24</v>
      </c>
      <c r="F44" s="5" t="s">
        <v>24</v>
      </c>
      <c r="G44" s="7" t="s">
        <v>12</v>
      </c>
      <c r="H44" s="7" t="s">
        <v>12</v>
      </c>
      <c r="I44" s="16"/>
    </row>
    <row r="45" spans="1:9" ht="15">
      <c r="A45" s="10" t="s">
        <v>27</v>
      </c>
      <c r="B45" s="6" t="s">
        <v>40</v>
      </c>
      <c r="C45" s="6" t="s">
        <v>40</v>
      </c>
      <c r="D45" s="6" t="s">
        <v>40</v>
      </c>
      <c r="E45" s="6" t="s">
        <v>40</v>
      </c>
      <c r="F45" s="6" t="s">
        <v>40</v>
      </c>
      <c r="G45" s="7" t="s">
        <v>12</v>
      </c>
      <c r="H45" s="7" t="s">
        <v>12</v>
      </c>
      <c r="I45" s="16"/>
    </row>
    <row r="46" spans="1:9" ht="15">
      <c r="A46" s="16"/>
      <c r="B46" s="17" t="str">
        <f>IF((COUNTIF(B38:B45,"I см. Спарт")*COUNTIF(B38:B45,"II см. Спарт")*COUNTIF(B38:B45,"I см. Кисл")*COUNTIF(B38:B45,"II см. Кисл"))=1," ","BAD!")</f>
        <v> </v>
      </c>
      <c r="C46" s="17" t="str">
        <f>IF((COUNTIF(C38:C45,"I см. Спарт")*COUNTIF(C38:C45,"II см. Спарт")*COUNTIF(C38:C45,"I см. Кисл")*COUNTIF(C38:C45,"II см. Кисл"))=1," ","BAD!")</f>
        <v> </v>
      </c>
      <c r="D46" s="17" t="str">
        <f>IF((COUNTIF(D38:D45,"I см. Спарт")*COUNTIF(D38:D45,"II см. Спарт")*COUNTIF(D38:D45,"I см. Кисл")*COUNTIF(D38:D45,"II см. Кисл"))=1," ","BAD!")</f>
        <v> </v>
      </c>
      <c r="E46" s="17" t="str">
        <f>IF((COUNTIF(E38:E45,"I см. Спарт")*COUNTIF(E38:E45,"II см. Спарт")*COUNTIF(E38:E45,"I см. Кисл")*COUNTIF(E38:E45,"II см. Кисл"))=1," ","BAD!")</f>
        <v> </v>
      </c>
      <c r="F46" s="17" t="str">
        <f>IF((COUNTIF(F38:F45,"I см. Спарт")*COUNTIF(F38:F45,"II см. Спарт")*COUNTIF(F38:F45,"I см. Кисл")*COUNTIF(F38:F45,"II см. Кисл"))=1," ","BAD!")</f>
        <v> </v>
      </c>
      <c r="G46" s="18"/>
      <c r="H46" s="18"/>
      <c r="I46" s="16"/>
    </row>
    <row r="47" spans="1:9" ht="15">
      <c r="A47" s="10" t="s">
        <v>3</v>
      </c>
      <c r="B47" s="12" t="s">
        <v>4</v>
      </c>
      <c r="C47" s="12" t="s">
        <v>5</v>
      </c>
      <c r="D47" s="12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6"/>
    </row>
    <row r="48" spans="1:9" ht="15">
      <c r="A48" s="13" t="s">
        <v>11</v>
      </c>
      <c r="B48" s="14">
        <f>F37+3</f>
        <v>41358</v>
      </c>
      <c r="C48" s="14">
        <f aca="true" t="shared" si="4" ref="C48:H48">B48+1</f>
        <v>41359</v>
      </c>
      <c r="D48" s="14">
        <f t="shared" si="4"/>
        <v>41360</v>
      </c>
      <c r="E48" s="14">
        <f t="shared" si="4"/>
        <v>41361</v>
      </c>
      <c r="F48" s="14">
        <f t="shared" si="4"/>
        <v>41362</v>
      </c>
      <c r="G48" s="14">
        <f t="shared" si="4"/>
        <v>41363</v>
      </c>
      <c r="H48" s="14">
        <f t="shared" si="4"/>
        <v>41364</v>
      </c>
      <c r="I48" s="16"/>
    </row>
    <row r="49" spans="1:9" ht="15">
      <c r="A49" s="10" t="s">
        <v>16</v>
      </c>
      <c r="B49" s="5" t="s">
        <v>24</v>
      </c>
      <c r="C49" s="5" t="s">
        <v>24</v>
      </c>
      <c r="D49" s="5" t="s">
        <v>24</v>
      </c>
      <c r="E49" s="5" t="s">
        <v>24</v>
      </c>
      <c r="F49" s="5" t="s">
        <v>24</v>
      </c>
      <c r="G49" s="7" t="s">
        <v>12</v>
      </c>
      <c r="H49" s="7" t="s">
        <v>12</v>
      </c>
      <c r="I49" s="16"/>
    </row>
    <row r="50" spans="1:9" ht="15">
      <c r="A50" s="10" t="s">
        <v>14</v>
      </c>
      <c r="B50" s="6" t="s">
        <v>40</v>
      </c>
      <c r="C50" s="6" t="s">
        <v>40</v>
      </c>
      <c r="D50" s="6" t="s">
        <v>40</v>
      </c>
      <c r="E50" s="6" t="s">
        <v>40</v>
      </c>
      <c r="F50" s="6" t="s">
        <v>40</v>
      </c>
      <c r="G50" s="7" t="s">
        <v>12</v>
      </c>
      <c r="H50" s="7" t="s">
        <v>12</v>
      </c>
      <c r="I50" s="16"/>
    </row>
    <row r="51" spans="1:9" ht="15">
      <c r="A51" s="10" t="s">
        <v>17</v>
      </c>
      <c r="B51" s="7" t="s">
        <v>42</v>
      </c>
      <c r="C51" s="7" t="s">
        <v>15</v>
      </c>
      <c r="D51" s="7" t="s">
        <v>15</v>
      </c>
      <c r="E51" s="7" t="s">
        <v>15</v>
      </c>
      <c r="F51" s="7" t="s">
        <v>15</v>
      </c>
      <c r="G51" s="7" t="s">
        <v>12</v>
      </c>
      <c r="H51" s="7" t="s">
        <v>12</v>
      </c>
      <c r="I51" s="16"/>
    </row>
    <row r="52" spans="1:9" ht="15">
      <c r="A52" s="10" t="s">
        <v>18</v>
      </c>
      <c r="B52" s="7" t="s">
        <v>42</v>
      </c>
      <c r="C52" s="6" t="s">
        <v>26</v>
      </c>
      <c r="D52" s="6" t="s">
        <v>26</v>
      </c>
      <c r="E52" s="6" t="s">
        <v>26</v>
      </c>
      <c r="F52" s="6" t="s">
        <v>26</v>
      </c>
      <c r="G52" s="7" t="s">
        <v>12</v>
      </c>
      <c r="H52" s="7" t="s">
        <v>12</v>
      </c>
      <c r="I52" s="16"/>
    </row>
    <row r="53" spans="1:9" ht="15">
      <c r="A53" s="10" t="s">
        <v>25</v>
      </c>
      <c r="B53" s="7" t="s">
        <v>12</v>
      </c>
      <c r="C53" s="7" t="s">
        <v>12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16"/>
    </row>
    <row r="54" spans="1:9" ht="15">
      <c r="A54" s="10" t="s">
        <v>19</v>
      </c>
      <c r="B54" s="5" t="s">
        <v>41</v>
      </c>
      <c r="C54" s="5" t="s">
        <v>41</v>
      </c>
      <c r="D54" s="5" t="s">
        <v>41</v>
      </c>
      <c r="E54" s="5" t="s">
        <v>41</v>
      </c>
      <c r="F54" s="5" t="s">
        <v>41</v>
      </c>
      <c r="G54" s="7" t="s">
        <v>12</v>
      </c>
      <c r="H54" s="7" t="s">
        <v>12</v>
      </c>
      <c r="I54" s="16"/>
    </row>
    <row r="55" spans="1:9" ht="15">
      <c r="A55" s="10" t="s">
        <v>20</v>
      </c>
      <c r="B55" s="6" t="s">
        <v>26</v>
      </c>
      <c r="C55" s="7" t="s">
        <v>15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16"/>
    </row>
    <row r="56" spans="1:9" ht="15">
      <c r="A56" s="10" t="s">
        <v>27</v>
      </c>
      <c r="B56" s="7" t="s">
        <v>42</v>
      </c>
      <c r="C56" s="7" t="s">
        <v>42</v>
      </c>
      <c r="D56" s="7" t="s">
        <v>42</v>
      </c>
      <c r="E56" s="7" t="s">
        <v>42</v>
      </c>
      <c r="F56" s="7" t="s">
        <v>42</v>
      </c>
      <c r="G56" s="7" t="s">
        <v>12</v>
      </c>
      <c r="H56" s="7" t="s">
        <v>12</v>
      </c>
      <c r="I56" s="16"/>
    </row>
    <row r="57" spans="1:9" ht="15">
      <c r="A57" s="16"/>
      <c r="B57" s="17" t="str">
        <f>IF((COUNTIF(B49:B56,"I см. Спарт")*COUNTIF(B49:B56,"II см. Спарт")*COUNTIF(B49:B56,"I см. Кисл")*COUNTIF(B49:B56,"II см. Кисл"))=1," ","BAD!")</f>
        <v> </v>
      </c>
      <c r="C57" s="17" t="str">
        <f>IF((COUNTIF(C49:C56,"I см. Спарт")*COUNTIF(C49:C56,"II см. Спарт")*COUNTIF(C49:C56,"I см. Кисл")*COUNTIF(C49:C56,"II см. Кисл"))=1," ","BAD!")</f>
        <v> </v>
      </c>
      <c r="D57" s="17" t="str">
        <f>IF((COUNTIF(D49:D56,"I см. Спарт")*COUNTIF(D49:D56,"II см. Спарт")*COUNTIF(D49:D56,"I см. Кисл")*COUNTIF(D49:D56,"II см. Кисл"))=1," ","BAD!")</f>
        <v> </v>
      </c>
      <c r="E57" s="17" t="str">
        <f>IF((COUNTIF(E49:E56,"I см. Спарт")*COUNTIF(E49:E56,"II см. Спарт")*COUNTIF(E49:E56,"I см. Кисл")*COUNTIF(E49:E56,"II см. Кисл"))=1," ","BAD!")</f>
        <v> </v>
      </c>
      <c r="F57" s="17" t="str">
        <f>IF((COUNTIF(F49:F56,"I см. Спарт")*COUNTIF(F49:F56,"II см. Спарт")*COUNTIF(F49:F56,"I см. Кисл")*COUNTIF(F49:F56,"II см. Кисл"))=1," ","BAD!")</f>
        <v> </v>
      </c>
      <c r="G57" s="18"/>
      <c r="H57" s="18"/>
      <c r="I57" s="1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J39" sqref="J39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>
    <row r="1" spans="1:9" ht="15">
      <c r="A1" s="1" t="s">
        <v>21</v>
      </c>
      <c r="B1" s="2"/>
      <c r="C1" s="2"/>
      <c r="D1" s="2"/>
      <c r="E1" s="3" t="s">
        <v>22</v>
      </c>
      <c r="F1" s="4" t="s">
        <v>46</v>
      </c>
      <c r="G1" s="44">
        <v>2013</v>
      </c>
      <c r="H1" s="3" t="s">
        <v>23</v>
      </c>
      <c r="I1" s="16"/>
    </row>
    <row r="2" spans="1:9" ht="15">
      <c r="A2" s="5" t="s">
        <v>0</v>
      </c>
      <c r="B2" s="6" t="s">
        <v>1</v>
      </c>
      <c r="C2" s="7" t="s">
        <v>2</v>
      </c>
      <c r="D2" s="8"/>
      <c r="E2" s="9"/>
      <c r="F2" s="9"/>
      <c r="G2" s="9"/>
      <c r="H2" s="9"/>
      <c r="I2" s="16"/>
    </row>
    <row r="3" spans="1:9" ht="15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6"/>
    </row>
    <row r="4" spans="1:9" ht="15">
      <c r="A4" s="13" t="s">
        <v>11</v>
      </c>
      <c r="B4" s="14">
        <v>41365</v>
      </c>
      <c r="C4" s="14">
        <f aca="true" t="shared" si="0" ref="C4:H4">B4+1</f>
        <v>41366</v>
      </c>
      <c r="D4" s="14">
        <f t="shared" si="0"/>
        <v>41367</v>
      </c>
      <c r="E4" s="14">
        <f t="shared" si="0"/>
        <v>41368</v>
      </c>
      <c r="F4" s="14">
        <f t="shared" si="0"/>
        <v>41369</v>
      </c>
      <c r="G4" s="14">
        <f t="shared" si="0"/>
        <v>41370</v>
      </c>
      <c r="H4" s="14">
        <f t="shared" si="0"/>
        <v>41371</v>
      </c>
      <c r="I4" s="16"/>
    </row>
    <row r="5" spans="1:9" ht="15">
      <c r="A5" s="10" t="s">
        <v>16</v>
      </c>
      <c r="B5" s="6" t="s">
        <v>26</v>
      </c>
      <c r="C5" s="6" t="s">
        <v>26</v>
      </c>
      <c r="D5" s="6" t="s">
        <v>26</v>
      </c>
      <c r="E5" s="6" t="s">
        <v>26</v>
      </c>
      <c r="F5" s="6" t="s">
        <v>26</v>
      </c>
      <c r="G5" s="7" t="s">
        <v>12</v>
      </c>
      <c r="H5" s="7" t="s">
        <v>12</v>
      </c>
      <c r="I5" s="16"/>
    </row>
    <row r="6" spans="1:9" ht="15">
      <c r="A6" s="10" t="s">
        <v>14</v>
      </c>
      <c r="B6" s="5" t="s">
        <v>41</v>
      </c>
      <c r="C6" s="5" t="s">
        <v>41</v>
      </c>
      <c r="D6" s="5" t="s">
        <v>41</v>
      </c>
      <c r="E6" s="5" t="s">
        <v>41</v>
      </c>
      <c r="F6" s="5" t="s">
        <v>41</v>
      </c>
      <c r="G6" s="7" t="s">
        <v>12</v>
      </c>
      <c r="H6" s="7" t="s">
        <v>12</v>
      </c>
      <c r="I6" s="16"/>
    </row>
    <row r="7" spans="1:9" ht="15">
      <c r="A7" s="10" t="s">
        <v>17</v>
      </c>
      <c r="B7" s="7" t="s">
        <v>42</v>
      </c>
      <c r="C7" s="7" t="s">
        <v>42</v>
      </c>
      <c r="D7" s="7" t="s">
        <v>42</v>
      </c>
      <c r="E7" s="7" t="s">
        <v>42</v>
      </c>
      <c r="F7" s="7" t="s">
        <v>42</v>
      </c>
      <c r="G7" s="7" t="s">
        <v>12</v>
      </c>
      <c r="H7" s="7" t="s">
        <v>12</v>
      </c>
      <c r="I7" s="16"/>
    </row>
    <row r="8" spans="1:9" ht="15">
      <c r="A8" s="10" t="s">
        <v>18</v>
      </c>
      <c r="B8" s="7" t="s">
        <v>42</v>
      </c>
      <c r="C8" s="7" t="s">
        <v>42</v>
      </c>
      <c r="D8" s="7" t="s">
        <v>42</v>
      </c>
      <c r="E8" s="7" t="s">
        <v>42</v>
      </c>
      <c r="F8" s="7" t="s">
        <v>42</v>
      </c>
      <c r="G8" s="15" t="s">
        <v>29</v>
      </c>
      <c r="H8" s="7" t="s">
        <v>12</v>
      </c>
      <c r="I8" s="16"/>
    </row>
    <row r="9" spans="1:9" ht="15">
      <c r="A9" s="10" t="s">
        <v>25</v>
      </c>
      <c r="B9" s="7" t="s">
        <v>12</v>
      </c>
      <c r="C9" s="7" t="s">
        <v>12</v>
      </c>
      <c r="D9" s="7" t="s">
        <v>12</v>
      </c>
      <c r="E9" s="7" t="s">
        <v>12</v>
      </c>
      <c r="F9" s="7" t="s">
        <v>12</v>
      </c>
      <c r="G9" s="7" t="s">
        <v>12</v>
      </c>
      <c r="H9" s="7" t="s">
        <v>12</v>
      </c>
      <c r="I9" s="16"/>
    </row>
    <row r="10" spans="1:9" ht="15">
      <c r="A10" s="10" t="s">
        <v>19</v>
      </c>
      <c r="B10" s="7" t="s">
        <v>42</v>
      </c>
      <c r="C10" s="7" t="s">
        <v>42</v>
      </c>
      <c r="D10" s="7" t="s">
        <v>42</v>
      </c>
      <c r="E10" s="7" t="s">
        <v>42</v>
      </c>
      <c r="F10" s="7" t="s">
        <v>42</v>
      </c>
      <c r="G10" s="7" t="s">
        <v>12</v>
      </c>
      <c r="H10" s="7" t="s">
        <v>12</v>
      </c>
      <c r="I10" s="16"/>
    </row>
    <row r="11" spans="1:9" ht="15">
      <c r="A11" s="10" t="s">
        <v>20</v>
      </c>
      <c r="B11" s="5" t="s">
        <v>24</v>
      </c>
      <c r="C11" s="5" t="s">
        <v>24</v>
      </c>
      <c r="D11" s="5" t="s">
        <v>24</v>
      </c>
      <c r="E11" s="5" t="s">
        <v>24</v>
      </c>
      <c r="F11" s="5" t="s">
        <v>24</v>
      </c>
      <c r="G11" s="7" t="s">
        <v>12</v>
      </c>
      <c r="H11" s="7" t="s">
        <v>12</v>
      </c>
      <c r="I11" s="16"/>
    </row>
    <row r="12" spans="1:9" ht="15">
      <c r="A12" s="10" t="s">
        <v>27</v>
      </c>
      <c r="B12" s="6" t="s">
        <v>40</v>
      </c>
      <c r="C12" s="6" t="s">
        <v>40</v>
      </c>
      <c r="D12" s="6" t="s">
        <v>40</v>
      </c>
      <c r="E12" s="6" t="s">
        <v>40</v>
      </c>
      <c r="F12" s="6" t="s">
        <v>40</v>
      </c>
      <c r="G12" s="7" t="s">
        <v>12</v>
      </c>
      <c r="H12" s="7" t="s">
        <v>12</v>
      </c>
      <c r="I12" s="16"/>
    </row>
    <row r="13" spans="1:9" ht="15">
      <c r="A13" s="16"/>
      <c r="B13" s="17" t="str">
        <f>IF((COUNTIF(B5:B12,"I см. Спарт")*COUNTIF(B5:B12,"II см. Спарт")*COUNTIF(B5:B12,"I см. Кисл")*COUNTIF(B5:B12,"II см. Кисл"))=1," ","BAD!")</f>
        <v> </v>
      </c>
      <c r="C13" s="17" t="str">
        <f>IF((COUNTIF(C5:C12,"I см. Спарт")*COUNTIF(C5:C12,"II см. Спарт")*COUNTIF(C5:C12,"I см. Кисл")*COUNTIF(C5:C12,"II см. Кисл"))=1," ","BAD!")</f>
        <v> </v>
      </c>
      <c r="D13" s="17" t="str">
        <f>IF((COUNTIF(D5:D12,"I см. Спарт")*COUNTIF(D5:D12,"II см. Спарт")*COUNTIF(D5:D12,"I см. Кисл")*COUNTIF(D5:D12,"II см. Кисл"))=1," ","BAD!")</f>
        <v> </v>
      </c>
      <c r="E13" s="17" t="str">
        <f>IF((COUNTIF(E5:E12,"I см. Спарт")*COUNTIF(E5:E12,"II см. Спарт")*COUNTIF(E5:E12,"I см. Кисл")*COUNTIF(E5:E12,"II см. Кисл"))=1," ","BAD!")</f>
        <v> </v>
      </c>
      <c r="F13" s="17" t="str">
        <f>IF((COUNTIF(F5:F12,"I см. Спарт")*COUNTIF(F5:F12,"II см. Спарт")*COUNTIF(F5:F12,"I см. Кисл")*COUNTIF(F5:F12,"II см. Кисл"))=1," ","BAD!")</f>
        <v> </v>
      </c>
      <c r="G13" s="18"/>
      <c r="H13" s="18"/>
      <c r="I13" s="16"/>
    </row>
    <row r="14" spans="1:9" ht="15">
      <c r="A14" s="10" t="s">
        <v>3</v>
      </c>
      <c r="B14" s="11" t="s">
        <v>4</v>
      </c>
      <c r="C14" s="12" t="s">
        <v>5</v>
      </c>
      <c r="D14" s="12" t="s">
        <v>6</v>
      </c>
      <c r="E14" s="12" t="s">
        <v>7</v>
      </c>
      <c r="F14" s="12" t="s">
        <v>8</v>
      </c>
      <c r="G14" s="12" t="s">
        <v>9</v>
      </c>
      <c r="H14" s="12" t="s">
        <v>10</v>
      </c>
      <c r="I14" s="16"/>
    </row>
    <row r="15" spans="1:9" ht="15">
      <c r="A15" s="13" t="s">
        <v>11</v>
      </c>
      <c r="B15" s="14">
        <f>F4+3</f>
        <v>41372</v>
      </c>
      <c r="C15" s="14">
        <f aca="true" t="shared" si="1" ref="C15:H15">B15+1</f>
        <v>41373</v>
      </c>
      <c r="D15" s="14">
        <f t="shared" si="1"/>
        <v>41374</v>
      </c>
      <c r="E15" s="14">
        <f t="shared" si="1"/>
        <v>41375</v>
      </c>
      <c r="F15" s="14">
        <f t="shared" si="1"/>
        <v>41376</v>
      </c>
      <c r="G15" s="14">
        <f t="shared" si="1"/>
        <v>41377</v>
      </c>
      <c r="H15" s="14">
        <f t="shared" si="1"/>
        <v>41378</v>
      </c>
      <c r="I15" s="16"/>
    </row>
    <row r="16" spans="1:9" ht="15">
      <c r="A16" s="10" t="s">
        <v>16</v>
      </c>
      <c r="B16" s="5" t="s">
        <v>24</v>
      </c>
      <c r="C16" s="5" t="s">
        <v>24</v>
      </c>
      <c r="D16" s="5" t="s">
        <v>24</v>
      </c>
      <c r="E16" s="5" t="s">
        <v>24</v>
      </c>
      <c r="F16" s="5" t="s">
        <v>24</v>
      </c>
      <c r="G16" s="7" t="s">
        <v>12</v>
      </c>
      <c r="H16" s="7" t="s">
        <v>12</v>
      </c>
      <c r="I16" s="16"/>
    </row>
    <row r="17" spans="1:9" ht="15">
      <c r="A17" s="10" t="s">
        <v>14</v>
      </c>
      <c r="B17" s="7" t="s">
        <v>42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12</v>
      </c>
      <c r="H17" s="7" t="s">
        <v>12</v>
      </c>
      <c r="I17" s="16"/>
    </row>
    <row r="18" spans="1:9" ht="15">
      <c r="A18" s="10" t="s">
        <v>17</v>
      </c>
      <c r="B18" s="7" t="s">
        <v>42</v>
      </c>
      <c r="C18" s="7" t="s">
        <v>42</v>
      </c>
      <c r="D18" s="7" t="s">
        <v>42</v>
      </c>
      <c r="E18" s="7" t="s">
        <v>42</v>
      </c>
      <c r="F18" s="7" t="s">
        <v>42</v>
      </c>
      <c r="G18" s="7" t="s">
        <v>12</v>
      </c>
      <c r="H18" s="7" t="s">
        <v>12</v>
      </c>
      <c r="I18" s="16"/>
    </row>
    <row r="19" spans="1:9" ht="15">
      <c r="A19" s="10" t="s">
        <v>18</v>
      </c>
      <c r="B19" s="7" t="s">
        <v>42</v>
      </c>
      <c r="C19" s="7" t="s">
        <v>42</v>
      </c>
      <c r="D19" s="7" t="s">
        <v>42</v>
      </c>
      <c r="E19" s="7" t="s">
        <v>42</v>
      </c>
      <c r="F19" s="7" t="s">
        <v>42</v>
      </c>
      <c r="G19" s="7" t="s">
        <v>12</v>
      </c>
      <c r="H19" s="7" t="s">
        <v>12</v>
      </c>
      <c r="I19" s="16"/>
    </row>
    <row r="20" spans="1:9" ht="15">
      <c r="A20" s="10" t="s">
        <v>25</v>
      </c>
      <c r="B20" s="7" t="s">
        <v>12</v>
      </c>
      <c r="C20" s="7" t="s">
        <v>12</v>
      </c>
      <c r="D20" s="7" t="s">
        <v>12</v>
      </c>
      <c r="E20" s="7" t="s">
        <v>12</v>
      </c>
      <c r="F20" s="7" t="s">
        <v>12</v>
      </c>
      <c r="G20" s="7" t="s">
        <v>12</v>
      </c>
      <c r="H20" s="7" t="s">
        <v>12</v>
      </c>
      <c r="I20" s="16"/>
    </row>
    <row r="21" spans="1:9" ht="15">
      <c r="A21" s="10" t="s">
        <v>19</v>
      </c>
      <c r="B21" s="6" t="s">
        <v>40</v>
      </c>
      <c r="C21" s="6" t="s">
        <v>40</v>
      </c>
      <c r="D21" s="6" t="s">
        <v>40</v>
      </c>
      <c r="E21" s="6" t="s">
        <v>40</v>
      </c>
      <c r="F21" s="6" t="s">
        <v>40</v>
      </c>
      <c r="G21" s="7" t="s">
        <v>12</v>
      </c>
      <c r="H21" s="7" t="s">
        <v>12</v>
      </c>
      <c r="I21" s="16"/>
    </row>
    <row r="22" spans="1:9" ht="15">
      <c r="A22" s="10" t="s">
        <v>20</v>
      </c>
      <c r="B22" s="6" t="s">
        <v>26</v>
      </c>
      <c r="C22" s="6" t="s">
        <v>26</v>
      </c>
      <c r="D22" s="6" t="s">
        <v>26</v>
      </c>
      <c r="E22" s="6" t="s">
        <v>26</v>
      </c>
      <c r="F22" s="6" t="s">
        <v>26</v>
      </c>
      <c r="G22" s="7" t="s">
        <v>12</v>
      </c>
      <c r="H22" s="7" t="s">
        <v>12</v>
      </c>
      <c r="I22" s="16"/>
    </row>
    <row r="23" spans="1:9" ht="15">
      <c r="A23" s="10" t="s">
        <v>27</v>
      </c>
      <c r="B23" s="5" t="s">
        <v>41</v>
      </c>
      <c r="C23" s="5" t="s">
        <v>41</v>
      </c>
      <c r="D23" s="5" t="s">
        <v>41</v>
      </c>
      <c r="E23" s="5" t="s">
        <v>41</v>
      </c>
      <c r="F23" s="5" t="s">
        <v>41</v>
      </c>
      <c r="G23" s="7" t="s">
        <v>12</v>
      </c>
      <c r="H23" s="7" t="s">
        <v>12</v>
      </c>
      <c r="I23" s="16"/>
    </row>
    <row r="24" spans="1:9" ht="15">
      <c r="A24" s="16"/>
      <c r="B24" s="17" t="str">
        <f>IF((COUNTIF(B16:B23,"I см. Спарт")*COUNTIF(B16:B23,"II см. Спарт")*COUNTIF(B16:B23,"I см. Кисл")*COUNTIF(B16:B23,"II см. Кисл"))=1," ","BAD!")</f>
        <v> </v>
      </c>
      <c r="C24" s="17" t="str">
        <f>IF((COUNTIF(C16:C23,"I см. Спарт")*COUNTIF(C16:C23,"II см. Спарт")*COUNTIF(C16:C23,"I см. Кисл")*COUNTIF(C16:C23,"II см. Кисл"))=1," ","BAD!")</f>
        <v> </v>
      </c>
      <c r="D24" s="17" t="str">
        <f>IF((COUNTIF(D16:D23,"I см. Спарт")*COUNTIF(D16:D23,"II см. Спарт")*COUNTIF(D16:D23,"I см. Кисл")*COUNTIF(D16:D23,"II см. Кисл"))=1," ","BAD!")</f>
        <v> </v>
      </c>
      <c r="E24" s="17" t="str">
        <f>IF((COUNTIF(E16:E23,"I см. Спарт")*COUNTIF(E16:E23,"II см. Спарт")*COUNTIF(E16:E23,"I см. Кисл")*COUNTIF(E16:E23,"II см. Кисл"))=1," ","BAD!")</f>
        <v> </v>
      </c>
      <c r="F24" s="17" t="str">
        <f>IF((COUNTIF(F16:F23,"I см. Спарт")*COUNTIF(F16:F23,"II см. Спарт")*COUNTIF(F16:F23,"I см. Кисл")*COUNTIF(F16:F23,"II см. Кисл"))=1," ","BAD!")</f>
        <v> </v>
      </c>
      <c r="G24" s="18"/>
      <c r="H24" s="18"/>
      <c r="I24" s="16"/>
    </row>
    <row r="25" spans="1:9" ht="15">
      <c r="A25" s="10" t="s">
        <v>3</v>
      </c>
      <c r="B25" s="12" t="s">
        <v>4</v>
      </c>
      <c r="C25" s="12" t="s">
        <v>5</v>
      </c>
      <c r="D25" s="12" t="s">
        <v>6</v>
      </c>
      <c r="E25" s="12" t="s">
        <v>7</v>
      </c>
      <c r="F25" s="12" t="s">
        <v>8</v>
      </c>
      <c r="G25" s="12" t="s">
        <v>9</v>
      </c>
      <c r="H25" s="12" t="s">
        <v>10</v>
      </c>
      <c r="I25" s="16"/>
    </row>
    <row r="26" spans="1:9" ht="15">
      <c r="A26" s="13" t="s">
        <v>11</v>
      </c>
      <c r="B26" s="14">
        <f>F15+3</f>
        <v>41379</v>
      </c>
      <c r="C26" s="14">
        <f aca="true" t="shared" si="2" ref="C26:H26">B26+1</f>
        <v>41380</v>
      </c>
      <c r="D26" s="14">
        <f t="shared" si="2"/>
        <v>41381</v>
      </c>
      <c r="E26" s="14">
        <f t="shared" si="2"/>
        <v>41382</v>
      </c>
      <c r="F26" s="14">
        <f t="shared" si="2"/>
        <v>41383</v>
      </c>
      <c r="G26" s="14">
        <f t="shared" si="2"/>
        <v>41384</v>
      </c>
      <c r="H26" s="14">
        <f t="shared" si="2"/>
        <v>41385</v>
      </c>
      <c r="I26" s="16"/>
    </row>
    <row r="27" spans="1:9" ht="15">
      <c r="A27" s="10" t="s">
        <v>16</v>
      </c>
      <c r="B27" s="6" t="s">
        <v>26</v>
      </c>
      <c r="C27" s="6" t="s">
        <v>26</v>
      </c>
      <c r="D27" s="6" t="s">
        <v>26</v>
      </c>
      <c r="E27" s="6" t="s">
        <v>26</v>
      </c>
      <c r="F27" s="6" t="s">
        <v>26</v>
      </c>
      <c r="G27" s="7" t="s">
        <v>12</v>
      </c>
      <c r="H27" s="7" t="s">
        <v>12</v>
      </c>
      <c r="I27" s="16"/>
    </row>
    <row r="28" spans="1:9" ht="15">
      <c r="A28" s="10" t="s">
        <v>14</v>
      </c>
      <c r="B28" s="6" t="s">
        <v>40</v>
      </c>
      <c r="C28" s="6" t="s">
        <v>40</v>
      </c>
      <c r="D28" s="6" t="s">
        <v>40</v>
      </c>
      <c r="E28" s="6" t="s">
        <v>40</v>
      </c>
      <c r="F28" s="6" t="s">
        <v>40</v>
      </c>
      <c r="G28" s="7" t="s">
        <v>12</v>
      </c>
      <c r="H28" s="7" t="s">
        <v>12</v>
      </c>
      <c r="I28" s="16"/>
    </row>
    <row r="29" spans="1:9" ht="15">
      <c r="A29" s="10" t="s">
        <v>17</v>
      </c>
      <c r="B29" s="7" t="s">
        <v>42</v>
      </c>
      <c r="C29" s="7" t="s">
        <v>42</v>
      </c>
      <c r="D29" s="7" t="s">
        <v>42</v>
      </c>
      <c r="E29" s="7" t="s">
        <v>42</v>
      </c>
      <c r="F29" s="7" t="s">
        <v>42</v>
      </c>
      <c r="G29" s="7" t="s">
        <v>12</v>
      </c>
      <c r="H29" s="7" t="s">
        <v>12</v>
      </c>
      <c r="I29" s="16"/>
    </row>
    <row r="30" spans="1:9" ht="15">
      <c r="A30" s="10" t="s">
        <v>18</v>
      </c>
      <c r="B30" s="7" t="s">
        <v>42</v>
      </c>
      <c r="C30" s="7" t="s">
        <v>42</v>
      </c>
      <c r="D30" s="7" t="s">
        <v>42</v>
      </c>
      <c r="E30" s="7" t="s">
        <v>42</v>
      </c>
      <c r="F30" s="7" t="s">
        <v>42</v>
      </c>
      <c r="G30" s="7" t="s">
        <v>12</v>
      </c>
      <c r="H30" s="7" t="s">
        <v>12</v>
      </c>
      <c r="I30" s="16"/>
    </row>
    <row r="31" spans="1:9" ht="15">
      <c r="A31" s="10" t="s">
        <v>25</v>
      </c>
      <c r="B31" s="7" t="s">
        <v>12</v>
      </c>
      <c r="C31" s="7" t="s">
        <v>12</v>
      </c>
      <c r="D31" s="7" t="s">
        <v>12</v>
      </c>
      <c r="E31" s="7" t="s">
        <v>12</v>
      </c>
      <c r="F31" s="7" t="s">
        <v>12</v>
      </c>
      <c r="G31" s="7" t="s">
        <v>12</v>
      </c>
      <c r="H31" s="7" t="s">
        <v>12</v>
      </c>
      <c r="I31" s="16"/>
    </row>
    <row r="32" spans="1:9" ht="15">
      <c r="A32" s="10" t="s">
        <v>19</v>
      </c>
      <c r="B32" s="5" t="s">
        <v>41</v>
      </c>
      <c r="C32" s="5" t="s">
        <v>41</v>
      </c>
      <c r="D32" s="5" t="s">
        <v>41</v>
      </c>
      <c r="E32" s="5" t="s">
        <v>41</v>
      </c>
      <c r="F32" s="5" t="s">
        <v>41</v>
      </c>
      <c r="G32" s="7" t="s">
        <v>12</v>
      </c>
      <c r="H32" s="7" t="s">
        <v>12</v>
      </c>
      <c r="I32" s="16"/>
    </row>
    <row r="33" spans="1:9" ht="15">
      <c r="A33" s="10" t="s">
        <v>20</v>
      </c>
      <c r="B33" s="5" t="s">
        <v>24</v>
      </c>
      <c r="C33" s="5" t="s">
        <v>24</v>
      </c>
      <c r="D33" s="5" t="s">
        <v>24</v>
      </c>
      <c r="E33" s="5" t="s">
        <v>24</v>
      </c>
      <c r="F33" s="5" t="s">
        <v>24</v>
      </c>
      <c r="G33" s="7" t="s">
        <v>12</v>
      </c>
      <c r="H33" s="7" t="s">
        <v>12</v>
      </c>
      <c r="I33" s="16"/>
    </row>
    <row r="34" spans="1:9" ht="15">
      <c r="A34" s="10" t="s">
        <v>27</v>
      </c>
      <c r="B34" s="7" t="s">
        <v>42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12</v>
      </c>
      <c r="H34" s="7" t="s">
        <v>12</v>
      </c>
      <c r="I34" s="16"/>
    </row>
    <row r="35" spans="1:9" ht="15">
      <c r="A35" s="16"/>
      <c r="B35" s="17" t="str">
        <f>IF((COUNTIF(B27:B34,"I см. Спарт")*COUNTIF(B27:B34,"II см. Спарт")*COUNTIF(B27:B34,"I см. Кисл")*COUNTIF(B27:B34,"II см. Кисл"))=1," ","BAD!")</f>
        <v> </v>
      </c>
      <c r="C35" s="17" t="str">
        <f>IF((COUNTIF(C27:C34,"I см. Спарт")*COUNTIF(C27:C34,"II см. Спарт")*COUNTIF(C27:C34,"I см. Кисл")*COUNTIF(C27:C34,"II см. Кисл"))=1," ","BAD!")</f>
        <v> </v>
      </c>
      <c r="D35" s="17" t="str">
        <f>IF((COUNTIF(D27:D34,"I см. Спарт")*COUNTIF(D27:D34,"II см. Спарт")*COUNTIF(D27:D34,"I см. Кисл")*COUNTIF(D27:D34,"II см. Кисл"))=1," ","BAD!")</f>
        <v> </v>
      </c>
      <c r="E35" s="17" t="str">
        <f>IF((COUNTIF(E27:E34,"I см. Спарт")*COUNTIF(E27:E34,"II см. Спарт")*COUNTIF(E27:E34,"I см. Кисл")*COUNTIF(E27:E34,"II см. Кисл"))=1," ","BAD!")</f>
        <v> </v>
      </c>
      <c r="F35" s="17" t="str">
        <f>IF((COUNTIF(F27:F34,"I см. Спарт")*COUNTIF(F27:F34,"II см. Спарт")*COUNTIF(F27:F34,"I см. Кисл")*COUNTIF(F27:F34,"II см. Кисл"))=1," ","BAD!")</f>
        <v> </v>
      </c>
      <c r="G35" s="18"/>
      <c r="H35" s="18"/>
      <c r="I35" s="16"/>
    </row>
    <row r="36" spans="1:9" ht="15">
      <c r="A36" s="10" t="s">
        <v>3</v>
      </c>
      <c r="B36" s="12" t="s">
        <v>4</v>
      </c>
      <c r="C36" s="12" t="s">
        <v>5</v>
      </c>
      <c r="D36" s="12" t="s">
        <v>6</v>
      </c>
      <c r="E36" s="12" t="s">
        <v>7</v>
      </c>
      <c r="F36" s="12" t="s">
        <v>8</v>
      </c>
      <c r="G36" s="12" t="s">
        <v>9</v>
      </c>
      <c r="H36" s="12" t="s">
        <v>10</v>
      </c>
      <c r="I36" s="16"/>
    </row>
    <row r="37" spans="1:9" ht="15">
      <c r="A37" s="13" t="s">
        <v>11</v>
      </c>
      <c r="B37" s="14">
        <f>F26+3</f>
        <v>41386</v>
      </c>
      <c r="C37" s="14">
        <f aca="true" t="shared" si="3" ref="C37:H37">B37+1</f>
        <v>41387</v>
      </c>
      <c r="D37" s="14">
        <f t="shared" si="3"/>
        <v>41388</v>
      </c>
      <c r="E37" s="14">
        <f t="shared" si="3"/>
        <v>41389</v>
      </c>
      <c r="F37" s="14">
        <f t="shared" si="3"/>
        <v>41390</v>
      </c>
      <c r="G37" s="14">
        <f t="shared" si="3"/>
        <v>41391</v>
      </c>
      <c r="H37" s="14">
        <f t="shared" si="3"/>
        <v>41392</v>
      </c>
      <c r="I37" s="16"/>
    </row>
    <row r="38" spans="1:9" ht="15">
      <c r="A38" s="10" t="s">
        <v>16</v>
      </c>
      <c r="B38" s="5" t="s">
        <v>24</v>
      </c>
      <c r="C38" s="5" t="s">
        <v>24</v>
      </c>
      <c r="D38" s="5" t="s">
        <v>24</v>
      </c>
      <c r="E38" s="5" t="s">
        <v>24</v>
      </c>
      <c r="F38" s="5" t="s">
        <v>24</v>
      </c>
      <c r="G38" s="7" t="s">
        <v>12</v>
      </c>
      <c r="H38" s="7" t="s">
        <v>12</v>
      </c>
      <c r="I38" s="16"/>
    </row>
    <row r="39" spans="1:9" ht="15">
      <c r="A39" s="10" t="s">
        <v>14</v>
      </c>
      <c r="B39" s="5" t="s">
        <v>41</v>
      </c>
      <c r="C39" s="5" t="s">
        <v>41</v>
      </c>
      <c r="D39" s="5" t="s">
        <v>41</v>
      </c>
      <c r="E39" s="5" t="s">
        <v>41</v>
      </c>
      <c r="F39" s="5" t="s">
        <v>41</v>
      </c>
      <c r="G39" s="7" t="s">
        <v>12</v>
      </c>
      <c r="H39" s="7" t="s">
        <v>12</v>
      </c>
      <c r="I39" s="16"/>
    </row>
    <row r="40" spans="1:9" ht="15">
      <c r="A40" s="10" t="s">
        <v>17</v>
      </c>
      <c r="B40" s="7" t="s">
        <v>42</v>
      </c>
      <c r="C40" s="7" t="s">
        <v>42</v>
      </c>
      <c r="D40" s="7" t="s">
        <v>42</v>
      </c>
      <c r="E40" s="7" t="s">
        <v>42</v>
      </c>
      <c r="F40" s="7" t="s">
        <v>42</v>
      </c>
      <c r="G40" s="7" t="s">
        <v>12</v>
      </c>
      <c r="H40" s="7" t="s">
        <v>12</v>
      </c>
      <c r="I40" s="16"/>
    </row>
    <row r="41" spans="1:9" ht="15">
      <c r="A41" s="10" t="s">
        <v>18</v>
      </c>
      <c r="B41" s="7" t="s">
        <v>42</v>
      </c>
      <c r="C41" s="7" t="s">
        <v>42</v>
      </c>
      <c r="D41" s="7" t="s">
        <v>42</v>
      </c>
      <c r="E41" s="7" t="s">
        <v>42</v>
      </c>
      <c r="F41" s="7" t="s">
        <v>42</v>
      </c>
      <c r="G41" s="7" t="s">
        <v>12</v>
      </c>
      <c r="H41" s="7" t="s">
        <v>12</v>
      </c>
      <c r="I41" s="16"/>
    </row>
    <row r="42" spans="1:9" ht="15">
      <c r="A42" s="10" t="s">
        <v>25</v>
      </c>
      <c r="B42" s="7" t="s">
        <v>12</v>
      </c>
      <c r="C42" s="7" t="s">
        <v>12</v>
      </c>
      <c r="D42" s="7" t="s">
        <v>12</v>
      </c>
      <c r="E42" s="7" t="s">
        <v>12</v>
      </c>
      <c r="F42" s="7" t="s">
        <v>12</v>
      </c>
      <c r="G42" s="7" t="s">
        <v>12</v>
      </c>
      <c r="H42" s="7" t="s">
        <v>12</v>
      </c>
      <c r="I42" s="16"/>
    </row>
    <row r="43" spans="1:9" ht="15">
      <c r="A43" s="10" t="s">
        <v>19</v>
      </c>
      <c r="B43" s="7" t="s">
        <v>42</v>
      </c>
      <c r="C43" s="7" t="s">
        <v>42</v>
      </c>
      <c r="D43" s="7" t="s">
        <v>42</v>
      </c>
      <c r="E43" s="7" t="s">
        <v>42</v>
      </c>
      <c r="F43" s="7" t="s">
        <v>42</v>
      </c>
      <c r="G43" s="7" t="s">
        <v>12</v>
      </c>
      <c r="H43" s="7" t="s">
        <v>12</v>
      </c>
      <c r="I43" s="16"/>
    </row>
    <row r="44" spans="1:9" ht="15">
      <c r="A44" s="10" t="s">
        <v>20</v>
      </c>
      <c r="B44" s="6" t="s">
        <v>26</v>
      </c>
      <c r="C44" s="6" t="s">
        <v>26</v>
      </c>
      <c r="D44" s="6" t="s">
        <v>26</v>
      </c>
      <c r="E44" s="6" t="s">
        <v>26</v>
      </c>
      <c r="F44" s="6" t="s">
        <v>26</v>
      </c>
      <c r="G44" s="7" t="s">
        <v>12</v>
      </c>
      <c r="H44" s="7" t="s">
        <v>12</v>
      </c>
      <c r="I44" s="16"/>
    </row>
    <row r="45" spans="1:9" ht="15">
      <c r="A45" s="10" t="s">
        <v>27</v>
      </c>
      <c r="B45" s="6" t="s">
        <v>40</v>
      </c>
      <c r="C45" s="6" t="s">
        <v>40</v>
      </c>
      <c r="D45" s="6" t="s">
        <v>40</v>
      </c>
      <c r="E45" s="6" t="s">
        <v>40</v>
      </c>
      <c r="F45" s="6" t="s">
        <v>40</v>
      </c>
      <c r="G45" s="7" t="s">
        <v>12</v>
      </c>
      <c r="H45" s="7" t="s">
        <v>12</v>
      </c>
      <c r="I45" s="16"/>
    </row>
    <row r="46" spans="1:9" ht="15">
      <c r="A46" s="16"/>
      <c r="B46" s="17" t="str">
        <f>IF((COUNTIF(B38:B45,"I см. Спарт")*COUNTIF(B38:B45,"II см. Спарт")*COUNTIF(B38:B45,"I см. Кисл")*COUNTIF(B38:B45,"II см. Кисл"))=1," ","BAD!")</f>
        <v> </v>
      </c>
      <c r="C46" s="17" t="str">
        <f>IF((COUNTIF(C38:C45,"I см. Спарт")*COUNTIF(C38:C45,"II см. Спарт")*COUNTIF(C38:C45,"I см. Кисл")*COUNTIF(C38:C45,"II см. Кисл"))=1," ","BAD!")</f>
        <v> </v>
      </c>
      <c r="D46" s="17" t="str">
        <f>IF((COUNTIF(D38:D45,"I см. Спарт")*COUNTIF(D38:D45,"II см. Спарт")*COUNTIF(D38:D45,"I см. Кисл")*COUNTIF(D38:D45,"II см. Кисл"))=1," ","BAD!")</f>
        <v> </v>
      </c>
      <c r="E46" s="17" t="str">
        <f>IF((COUNTIF(E38:E45,"I см. Спарт")*COUNTIF(E38:E45,"II см. Спарт")*COUNTIF(E38:E45,"I см. Кисл")*COUNTIF(E38:E45,"II см. Кисл"))=1," ","BAD!")</f>
        <v> </v>
      </c>
      <c r="F46" s="17" t="str">
        <f>IF((COUNTIF(F38:F45,"I см. Спарт")*COUNTIF(F38:F45,"II см. Спарт")*COUNTIF(F38:F45,"I см. Кисл")*COUNTIF(F38:F45,"II см. Кисл"))=1," ","BAD!")</f>
        <v> </v>
      </c>
      <c r="G46" s="18"/>
      <c r="H46" s="18"/>
      <c r="I46" s="16"/>
    </row>
    <row r="47" spans="1:9" ht="15">
      <c r="A47" s="10" t="s">
        <v>3</v>
      </c>
      <c r="B47" s="12" t="s">
        <v>4</v>
      </c>
      <c r="C47" s="12" t="s">
        <v>5</v>
      </c>
      <c r="D47" s="12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6"/>
    </row>
    <row r="48" spans="1:9" ht="15">
      <c r="A48" s="13" t="s">
        <v>11</v>
      </c>
      <c r="B48" s="14">
        <f>F37+3</f>
        <v>41393</v>
      </c>
      <c r="C48" s="14">
        <f aca="true" t="shared" si="4" ref="C48:H48">B48+1</f>
        <v>41394</v>
      </c>
      <c r="D48" s="14">
        <f t="shared" si="4"/>
        <v>41395</v>
      </c>
      <c r="E48" s="14">
        <f t="shared" si="4"/>
        <v>41396</v>
      </c>
      <c r="F48" s="14">
        <f t="shared" si="4"/>
        <v>41397</v>
      </c>
      <c r="G48" s="14">
        <f t="shared" si="4"/>
        <v>41398</v>
      </c>
      <c r="H48" s="14">
        <f t="shared" si="4"/>
        <v>41399</v>
      </c>
      <c r="I48" s="16"/>
    </row>
    <row r="49" spans="1:9" ht="15">
      <c r="A49" s="10" t="s">
        <v>16</v>
      </c>
      <c r="B49" s="6" t="s">
        <v>26</v>
      </c>
      <c r="C49" s="6" t="s">
        <v>26</v>
      </c>
      <c r="D49" s="7" t="s">
        <v>12</v>
      </c>
      <c r="E49" s="7" t="s">
        <v>12</v>
      </c>
      <c r="F49" s="7" t="s">
        <v>12</v>
      </c>
      <c r="G49" s="7" t="s">
        <v>12</v>
      </c>
      <c r="H49" s="7" t="s">
        <v>12</v>
      </c>
      <c r="I49" s="16"/>
    </row>
    <row r="50" spans="1:9" ht="15">
      <c r="A50" s="10" t="s">
        <v>14</v>
      </c>
      <c r="B50" s="7" t="s">
        <v>42</v>
      </c>
      <c r="C50" s="7" t="s">
        <v>42</v>
      </c>
      <c r="D50" s="7" t="s">
        <v>12</v>
      </c>
      <c r="E50" s="7" t="s">
        <v>12</v>
      </c>
      <c r="F50" s="7" t="s">
        <v>12</v>
      </c>
      <c r="G50" s="7" t="s">
        <v>12</v>
      </c>
      <c r="H50" s="7" t="s">
        <v>12</v>
      </c>
      <c r="I50" s="16"/>
    </row>
    <row r="51" spans="1:9" ht="15">
      <c r="A51" s="10" t="s">
        <v>17</v>
      </c>
      <c r="B51" s="7" t="s">
        <v>15</v>
      </c>
      <c r="C51" s="7" t="s">
        <v>15</v>
      </c>
      <c r="D51" s="7" t="s">
        <v>12</v>
      </c>
      <c r="E51" s="7" t="s">
        <v>12</v>
      </c>
      <c r="F51" s="7" t="s">
        <v>12</v>
      </c>
      <c r="G51" s="7" t="s">
        <v>12</v>
      </c>
      <c r="H51" s="7" t="s">
        <v>12</v>
      </c>
      <c r="I51" s="16"/>
    </row>
    <row r="52" spans="1:9" ht="15">
      <c r="A52" s="10" t="s">
        <v>18</v>
      </c>
      <c r="B52" s="7" t="s">
        <v>42</v>
      </c>
      <c r="C52" s="7" t="s">
        <v>42</v>
      </c>
      <c r="D52" s="7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16"/>
    </row>
    <row r="53" spans="1:9" ht="15">
      <c r="A53" s="10" t="s">
        <v>25</v>
      </c>
      <c r="B53" s="7" t="s">
        <v>12</v>
      </c>
      <c r="C53" s="7" t="s">
        <v>12</v>
      </c>
      <c r="D53" s="7" t="s">
        <v>12</v>
      </c>
      <c r="E53" s="7" t="s">
        <v>12</v>
      </c>
      <c r="F53" s="7" t="s">
        <v>12</v>
      </c>
      <c r="G53" s="7" t="s">
        <v>12</v>
      </c>
      <c r="H53" s="7" t="s">
        <v>12</v>
      </c>
      <c r="I53" s="16"/>
    </row>
    <row r="54" spans="1:9" ht="15">
      <c r="A54" s="10" t="s">
        <v>19</v>
      </c>
      <c r="B54" s="6" t="s">
        <v>40</v>
      </c>
      <c r="C54" s="6" t="s">
        <v>40</v>
      </c>
      <c r="D54" s="7" t="s">
        <v>12</v>
      </c>
      <c r="E54" s="7" t="s">
        <v>12</v>
      </c>
      <c r="F54" s="7" t="s">
        <v>12</v>
      </c>
      <c r="G54" s="7" t="s">
        <v>12</v>
      </c>
      <c r="H54" s="7" t="s">
        <v>12</v>
      </c>
      <c r="I54" s="16"/>
    </row>
    <row r="55" spans="1:9" ht="15">
      <c r="A55" s="10" t="s">
        <v>20</v>
      </c>
      <c r="B55" s="5" t="s">
        <v>24</v>
      </c>
      <c r="C55" s="5" t="s">
        <v>24</v>
      </c>
      <c r="D55" s="7" t="s">
        <v>12</v>
      </c>
      <c r="E55" s="7" t="s">
        <v>12</v>
      </c>
      <c r="F55" s="7" t="s">
        <v>12</v>
      </c>
      <c r="G55" s="7" t="s">
        <v>12</v>
      </c>
      <c r="H55" s="7" t="s">
        <v>12</v>
      </c>
      <c r="I55" s="16"/>
    </row>
    <row r="56" spans="1:9" ht="15">
      <c r="A56" s="10" t="s">
        <v>27</v>
      </c>
      <c r="B56" s="5" t="s">
        <v>41</v>
      </c>
      <c r="C56" s="5" t="s">
        <v>41</v>
      </c>
      <c r="D56" s="7" t="s">
        <v>12</v>
      </c>
      <c r="E56" s="7" t="s">
        <v>12</v>
      </c>
      <c r="F56" s="7" t="s">
        <v>12</v>
      </c>
      <c r="G56" s="7" t="s">
        <v>12</v>
      </c>
      <c r="H56" s="7" t="s">
        <v>12</v>
      </c>
      <c r="I56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5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>
    <row r="1" ht="12.75">
      <c r="A1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22.25390625" style="0" customWidth="1"/>
    <col min="2" max="8" width="16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Settelement House of 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Давыдов Сергей Владимирович</cp:lastModifiedBy>
  <dcterms:created xsi:type="dcterms:W3CDTF">2011-01-14T16:39:23Z</dcterms:created>
  <dcterms:modified xsi:type="dcterms:W3CDTF">2013-03-25T16:06:28Z</dcterms:modified>
  <cp:category/>
  <cp:version/>
  <cp:contentType/>
  <cp:contentStatus/>
</cp:coreProperties>
</file>